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表一" sheetId="1" r:id="rId1"/>
    <sheet name="表二" sheetId="2" r:id="rId2"/>
  </sheets>
  <definedNames>
    <definedName name="_xlnm._FilterDatabase" localSheetId="0" hidden="1">表一!$A$4:$R$208</definedName>
    <definedName name="_xlnm._FilterDatabase" localSheetId="1" hidden="1">表二!$A$4:$S$208</definedName>
    <definedName name="_xlnm.Print_Titles" localSheetId="0">表一!$2:$4</definedName>
    <definedName name="_xlnm.Print_Titles" localSheetId="1">表二!$2:$4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<sst xmlns="http://schemas.openxmlformats.org/spreadsheetml/2006/main" count="2281" uniqueCount="983">
  <si>
    <t>2025年浦东新区义务教育阶段学校招生入学信息公示（初中表一）</t>
  </si>
  <si>
    <t>学校代码</t>
  </si>
  <si>
    <t>学校</t>
  </si>
  <si>
    <t>学校性质</t>
  </si>
  <si>
    <t>学校地址</t>
  </si>
  <si>
    <t>对口招生范围</t>
  </si>
  <si>
    <t>师资情况</t>
  </si>
  <si>
    <t>教职工数</t>
  </si>
  <si>
    <t>专职教师数</t>
  </si>
  <si>
    <t>师生比</t>
  </si>
  <si>
    <t>教师职称</t>
  </si>
  <si>
    <t>教师学历结构</t>
  </si>
  <si>
    <t>民办学校</t>
  </si>
  <si>
    <t>名称</t>
  </si>
  <si>
    <t>校区</t>
  </si>
  <si>
    <t>高级职称人数</t>
  </si>
  <si>
    <t>中级职称人数</t>
  </si>
  <si>
    <t>中高级职称占比</t>
  </si>
  <si>
    <t>研究生（含）以上人数</t>
  </si>
  <si>
    <t>本科人数</t>
  </si>
  <si>
    <t>大专人数</t>
  </si>
  <si>
    <t>本科以上占比</t>
  </si>
  <si>
    <t>退休返聘教师人数</t>
  </si>
  <si>
    <t>占比</t>
  </si>
  <si>
    <t>上海市建平中学西校</t>
  </si>
  <si>
    <t>华城校区（A）</t>
  </si>
  <si>
    <t>公办</t>
  </si>
  <si>
    <t>源深路383号</t>
  </si>
  <si>
    <t>见公示地段</t>
  </si>
  <si>
    <t>华城校区（B）</t>
  </si>
  <si>
    <t>乳山路188号</t>
  </si>
  <si>
    <t>大唐校区</t>
  </si>
  <si>
    <t>樱花路630号</t>
  </si>
  <si>
    <t>上海市进才中学北校</t>
  </si>
  <si>
    <t>苗圃路校区</t>
  </si>
  <si>
    <t>苗圃路555号</t>
  </si>
  <si>
    <t>羽山路校区</t>
  </si>
  <si>
    <t>羽山路601号</t>
  </si>
  <si>
    <t>华东师范大学附属东昌中学南校</t>
  </si>
  <si>
    <t>潍坊校区</t>
  </si>
  <si>
    <t>南泉北路1020号</t>
  </si>
  <si>
    <t>张江校区</t>
  </si>
  <si>
    <t>张东路3001号</t>
  </si>
  <si>
    <t>上海市洋泾中学东校</t>
  </si>
  <si>
    <t>东方路900号</t>
  </si>
  <si>
    <t>上海市上南中学东校</t>
  </si>
  <si>
    <t>邹平校区</t>
  </si>
  <si>
    <t>邹平路98弄10号</t>
  </si>
  <si>
    <t>锦绣校区</t>
  </si>
  <si>
    <t>下南路877号</t>
  </si>
  <si>
    <t>上海市上南中学北校</t>
  </si>
  <si>
    <t>南码头路1347号</t>
  </si>
  <si>
    <t>上海市三林中学北校</t>
  </si>
  <si>
    <t>凌兆路校区</t>
  </si>
  <si>
    <t>凌兆路648号</t>
  </si>
  <si>
    <t>上浦路校区</t>
  </si>
  <si>
    <t>上浦路665号</t>
  </si>
  <si>
    <t>上海市洪山中学</t>
  </si>
  <si>
    <t>洪山校区</t>
  </si>
  <si>
    <t>洪山路240号</t>
  </si>
  <si>
    <t>长清校区</t>
  </si>
  <si>
    <t>长清路101号</t>
  </si>
  <si>
    <t>上海市上南中学南校</t>
  </si>
  <si>
    <t>永泰路1655号</t>
  </si>
  <si>
    <t>上海市清流中学</t>
  </si>
  <si>
    <t>上南校区</t>
  </si>
  <si>
    <t>上南路801号</t>
  </si>
  <si>
    <t>昌里校区</t>
  </si>
  <si>
    <t>昌里路85号</t>
  </si>
  <si>
    <t>上海市浦泾中学</t>
  </si>
  <si>
    <t>临沂路80号</t>
  </si>
  <si>
    <t>上海交通大学附属浦东实验中学</t>
  </si>
  <si>
    <t>峨山路638号</t>
  </si>
  <si>
    <t>上海市浦东新区教育学院附属实验中学</t>
  </si>
  <si>
    <t>新浦路61号</t>
  </si>
  <si>
    <t>上海市洋泾中学南校</t>
  </si>
  <si>
    <t>龙阳路校区</t>
  </si>
  <si>
    <t>龙阳路666号</t>
  </si>
  <si>
    <t>三彩路校区</t>
  </si>
  <si>
    <t>三彩路157号</t>
  </si>
  <si>
    <t>上海市东昌东校</t>
  </si>
  <si>
    <t>崂山路200号</t>
  </si>
  <si>
    <t>上海市罗山中学</t>
  </si>
  <si>
    <t>博山东路41弄18号</t>
  </si>
  <si>
    <t>上海市金杨中学</t>
  </si>
  <si>
    <t>金口路166号</t>
  </si>
  <si>
    <t>上海市华林中学</t>
  </si>
  <si>
    <t>申波路231号</t>
  </si>
  <si>
    <t>上海市孙桥中学</t>
  </si>
  <si>
    <t>孙桥路705号</t>
  </si>
  <si>
    <t>上海市育人中学</t>
  </si>
  <si>
    <t>懿行路校区</t>
  </si>
  <si>
    <t>懿行路990号</t>
  </si>
  <si>
    <t>三新路校区</t>
  </si>
  <si>
    <t>三新路15号</t>
  </si>
  <si>
    <t>上海市东林中学</t>
  </si>
  <si>
    <t>浦三路2855号</t>
  </si>
  <si>
    <t>上海市施湾中学</t>
  </si>
  <si>
    <t>施湾二路850号</t>
  </si>
  <si>
    <t>上海市黄楼中学</t>
  </si>
  <si>
    <t>栏学路375号</t>
  </si>
  <si>
    <t>上海市王港中学</t>
  </si>
  <si>
    <t>龙东校区</t>
  </si>
  <si>
    <t>宏秋路135号</t>
  </si>
  <si>
    <t>宏雅校区</t>
  </si>
  <si>
    <t>宏雅路55号</t>
  </si>
  <si>
    <t>上海市杨园中学</t>
  </si>
  <si>
    <t>上游村卢家宅50号</t>
  </si>
  <si>
    <t>上海市东沟中学</t>
  </si>
  <si>
    <t>东波路268号</t>
  </si>
  <si>
    <t>上海师范大学附属高桥实验中学</t>
  </si>
  <si>
    <t>莱阳路4086号</t>
  </si>
  <si>
    <t>上海市凌桥中学</t>
  </si>
  <si>
    <t>江东路1375号</t>
  </si>
  <si>
    <t>上海市顾路中学</t>
  </si>
  <si>
    <t>民冬校区（过渡校区）</t>
  </si>
  <si>
    <t>顾荣路270号</t>
  </si>
  <si>
    <t>金钻校区</t>
  </si>
  <si>
    <t>金钻路920号</t>
  </si>
  <si>
    <t>上海市浦东模范中学</t>
  </si>
  <si>
    <t>博兴路918号</t>
  </si>
  <si>
    <t>上海市川沙中学华夏西校</t>
  </si>
  <si>
    <t>华夏二路校区</t>
  </si>
  <si>
    <t>华夏二路150号</t>
  </si>
  <si>
    <t>新德西路校区</t>
  </si>
  <si>
    <t>新德西路196号</t>
  </si>
  <si>
    <t>上海市陆行中学北校</t>
  </si>
  <si>
    <t>利津路53号</t>
  </si>
  <si>
    <t>上海市致远中学</t>
  </si>
  <si>
    <t>灵山路2100号</t>
  </si>
  <si>
    <t>上海市浦东新区进才实验中学南校</t>
  </si>
  <si>
    <t>严民路177号</t>
  </si>
  <si>
    <t>上海市蔡路中学</t>
  </si>
  <si>
    <t>东川公路7851号</t>
  </si>
  <si>
    <t>上海市六团中学</t>
  </si>
  <si>
    <t>川六公路1565号</t>
  </si>
  <si>
    <t>上海戏剧学院附属浦东实验中学</t>
  </si>
  <si>
    <t>齐爱路646号</t>
  </si>
  <si>
    <t>上海市浦兴中学</t>
  </si>
  <si>
    <t>长岛路1515号</t>
  </si>
  <si>
    <t>上海浦东新区民办恒洋外国语学校</t>
  </si>
  <si>
    <t>民办</t>
  </si>
  <si>
    <t>南泉路408号</t>
  </si>
  <si>
    <t>/</t>
  </si>
  <si>
    <t>上海浦东新区民办欣竹中学</t>
  </si>
  <si>
    <t>潍坊路357号</t>
  </si>
  <si>
    <t>龙居校区</t>
  </si>
  <si>
    <t>龙居路118号</t>
  </si>
  <si>
    <t>上海市陆行中学南校</t>
  </si>
  <si>
    <t>金台路96号</t>
  </si>
  <si>
    <t>上海市杨思中学</t>
  </si>
  <si>
    <t>洪山路校区</t>
  </si>
  <si>
    <t>洪山路763号</t>
  </si>
  <si>
    <t>海阳路校区</t>
  </si>
  <si>
    <t>海阳路555号</t>
  </si>
  <si>
    <t>上海民办浦东交中初级中学</t>
  </si>
  <si>
    <t>东方路420号</t>
  </si>
  <si>
    <t>上海市建平香梅中学</t>
  </si>
  <si>
    <t>东绣路463号</t>
  </si>
  <si>
    <t>上海市南汇第二中学</t>
  </si>
  <si>
    <t>总校</t>
  </si>
  <si>
    <t>拱北路2300号</t>
  </si>
  <si>
    <t>东校区</t>
  </si>
  <si>
    <t>拱为路690号</t>
  </si>
  <si>
    <t>上海市南汇第三中学</t>
  </si>
  <si>
    <t>惠南镇梅花路185号</t>
  </si>
  <si>
    <t>上海市书院中学</t>
  </si>
  <si>
    <t>石皮泐路76号</t>
  </si>
  <si>
    <t>上海市大团中学</t>
  </si>
  <si>
    <t>永定南路304弄20号</t>
  </si>
  <si>
    <t>上海市坦直中学</t>
  </si>
  <si>
    <t>古恩路128号</t>
  </si>
  <si>
    <t>上海市傅雷中学</t>
  </si>
  <si>
    <t>关岳路校区</t>
  </si>
  <si>
    <t>关岳路301号</t>
  </si>
  <si>
    <t>瑞和路校区</t>
  </si>
  <si>
    <t>瑞和路831号</t>
  </si>
  <si>
    <t>上海市澧溪中学</t>
  </si>
  <si>
    <t>康沈路校区</t>
  </si>
  <si>
    <t>康沈路1938弄38号</t>
  </si>
  <si>
    <t>年家浜路校区</t>
  </si>
  <si>
    <t>周康路17弄18号</t>
  </si>
  <si>
    <t>周阳路校区</t>
  </si>
  <si>
    <t>周阳路29号</t>
  </si>
  <si>
    <t>上海市六灶中学</t>
  </si>
  <si>
    <t>鹿溪南路43号</t>
  </si>
  <si>
    <t>上海市浦东教育发展研究院附属中学</t>
  </si>
  <si>
    <t>南祝路2650号</t>
  </si>
  <si>
    <t>上海市南汇第四中学</t>
  </si>
  <si>
    <t>南校区</t>
  </si>
  <si>
    <t>沿河泾南路18号</t>
  </si>
  <si>
    <t>北校区</t>
  </si>
  <si>
    <t>拱优路199号</t>
  </si>
  <si>
    <t>听惠路235号</t>
  </si>
  <si>
    <t>上海中学东校</t>
  </si>
  <si>
    <t>环湖西三路1398号</t>
  </si>
  <si>
    <t>上海市浦东模范中学东校</t>
  </si>
  <si>
    <t>海纳路82号</t>
  </si>
  <si>
    <t>上海市北蔡中学</t>
  </si>
  <si>
    <t>北中路校区</t>
  </si>
  <si>
    <t>北中路493号</t>
  </si>
  <si>
    <t>鹏飞路校区</t>
  </si>
  <si>
    <t>鹏飞路295号</t>
  </si>
  <si>
    <t>上海市临港第一中学</t>
  </si>
  <si>
    <t>马樱丹路116号</t>
  </si>
  <si>
    <t>上海民办光华中学</t>
  </si>
  <si>
    <t>川周公路2800号</t>
  </si>
  <si>
    <t>上海市南汇第五中学</t>
  </si>
  <si>
    <t>听潮路1455号</t>
  </si>
  <si>
    <t>上海市浦东新区进才中学南校</t>
  </si>
  <si>
    <t>鹤韵路校区</t>
  </si>
  <si>
    <t>鹤韵路826号</t>
  </si>
  <si>
    <t>航春路校区</t>
  </si>
  <si>
    <t>航春路399号</t>
  </si>
  <si>
    <t>上海市临港实验中学</t>
  </si>
  <si>
    <t>花柏路455号</t>
  </si>
  <si>
    <t>上海市浦东新区进才中学东校</t>
  </si>
  <si>
    <t>祝潘公路39号</t>
  </si>
  <si>
    <t>上海市浦东外国语学校东校</t>
  </si>
  <si>
    <t>金葵路720号</t>
  </si>
  <si>
    <t>上海市浦东模范实验中学</t>
  </si>
  <si>
    <t>高宝路77号</t>
  </si>
  <si>
    <t>上海市浦东新区三灶实验中学</t>
  </si>
  <si>
    <t>寅旺路98号</t>
  </si>
  <si>
    <t>上海市实验学校南校</t>
  </si>
  <si>
    <t>云台路1801号</t>
  </si>
  <si>
    <t>上海市浦东新区新场实验中学</t>
  </si>
  <si>
    <t>众安路校区</t>
  </si>
  <si>
    <t>众安路780号</t>
  </si>
  <si>
    <t>笋南路校区</t>
  </si>
  <si>
    <t>笋南路28号</t>
  </si>
  <si>
    <t>上海市浦东新区懿德中学</t>
  </si>
  <si>
    <t>和炯路282号</t>
  </si>
  <si>
    <t>上海市浦东新区建平培德实验中学</t>
  </si>
  <si>
    <t>唐龙校区</t>
  </si>
  <si>
    <t>唐龙路1588号</t>
  </si>
  <si>
    <t>玉盘校区</t>
  </si>
  <si>
    <t>玉盘南路857号</t>
  </si>
  <si>
    <t>上海市浦东新区进才森兰实验中学</t>
  </si>
  <si>
    <t>繁锦校区</t>
  </si>
  <si>
    <t>繁锦路1208号</t>
  </si>
  <si>
    <t>高杰校区</t>
  </si>
  <si>
    <t>高杰路209号</t>
  </si>
  <si>
    <t>上海市浦东新区建平临港中学</t>
  </si>
  <si>
    <t>紫荆花路299号</t>
  </si>
  <si>
    <t>上海师范大学附属浦东临港中学</t>
  </si>
  <si>
    <t>芦安路295号</t>
  </si>
  <si>
    <t>上海市建平实验地杰中学</t>
  </si>
  <si>
    <t>御桥路校区</t>
  </si>
  <si>
    <t>御桥路1977号</t>
  </si>
  <si>
    <t>博华路校区</t>
  </si>
  <si>
    <t>博华路320号</t>
  </si>
  <si>
    <t>上海市建平实验张江中学</t>
  </si>
  <si>
    <t>环科路1150号</t>
  </si>
  <si>
    <t>上海市浦东新区进才繁荣实验中学</t>
  </si>
  <si>
    <t>小沥港路503号</t>
  </si>
  <si>
    <t>华东师范大学附属浦东临港初级中学</t>
  </si>
  <si>
    <t>洛神花路200号</t>
  </si>
  <si>
    <t>上海财经大学附属浦东临港中学</t>
  </si>
  <si>
    <t>夏栎路505号</t>
  </si>
  <si>
    <t>上海交通大学附属浦东临港实验中学</t>
  </si>
  <si>
    <t>五岭路1301号</t>
  </si>
  <si>
    <t>上海中医药大学附属浦东实验中学</t>
  </si>
  <si>
    <t>高科中路1325号</t>
  </si>
  <si>
    <t>上海市浦东新区建平御山中学</t>
  </si>
  <si>
    <t>康桥路1112号</t>
  </si>
  <si>
    <t>上海市浦东新区建平康梧中学</t>
  </si>
  <si>
    <t>吴迅校区</t>
  </si>
  <si>
    <t>上南路6818号</t>
  </si>
  <si>
    <t>康梧校区</t>
  </si>
  <si>
    <t>上南路6655号</t>
  </si>
  <si>
    <t>上海市历城中学</t>
  </si>
  <si>
    <t>过渡校区</t>
  </si>
  <si>
    <t>洪山路500号</t>
  </si>
  <si>
    <t>上海市竹园中学</t>
  </si>
  <si>
    <t>高行校区</t>
  </si>
  <si>
    <t>高西路601号</t>
  </si>
  <si>
    <t>益江校区</t>
  </si>
  <si>
    <t>益江路350号</t>
  </si>
  <si>
    <t>上海市泾南中学</t>
  </si>
  <si>
    <t>浦东大道校区</t>
  </si>
  <si>
    <t>浦东大道1677号</t>
  </si>
  <si>
    <t>民生路校区</t>
  </si>
  <si>
    <t>民生路303号</t>
  </si>
  <si>
    <t>上海市香山中学</t>
  </si>
  <si>
    <t>灵山路校区</t>
  </si>
  <si>
    <t>灵山路1672弄36号</t>
  </si>
  <si>
    <t>上海市沪新中学</t>
  </si>
  <si>
    <t>莱阳路224号</t>
  </si>
  <si>
    <t>上海市育民中学</t>
  </si>
  <si>
    <t>西街217号</t>
  </si>
  <si>
    <t>上海立信会计金融学院附属高行中学</t>
  </si>
  <si>
    <t>行泰路210号</t>
  </si>
  <si>
    <t>上海第二工业大学附属龚路中学</t>
  </si>
  <si>
    <t>总校区</t>
  </si>
  <si>
    <t>龚路北街50号</t>
  </si>
  <si>
    <t>分校区</t>
  </si>
  <si>
    <t>秦家港路1755号</t>
  </si>
  <si>
    <t>上海市五三中学</t>
  </si>
  <si>
    <t>城厢校区</t>
  </si>
  <si>
    <t>东河浜路26号</t>
  </si>
  <si>
    <t>新溪校区</t>
  </si>
  <si>
    <t>北新溪路325号</t>
  </si>
  <si>
    <t xml:space="preserve">上海市侨光中学 </t>
  </si>
  <si>
    <t>新德校区</t>
  </si>
  <si>
    <t>新德路463号</t>
  </si>
  <si>
    <t>妙川校区</t>
  </si>
  <si>
    <t>妙川路959号</t>
  </si>
  <si>
    <t>上海市江镇中学</t>
  </si>
  <si>
    <t>东亭路631号</t>
  </si>
  <si>
    <t>上海市合庆中学</t>
  </si>
  <si>
    <t>东川公路5721号</t>
  </si>
  <si>
    <t>华东师范大学张江实验中学</t>
  </si>
  <si>
    <t>紫薇路505号</t>
  </si>
  <si>
    <t>上海市三林中学东校</t>
  </si>
  <si>
    <t>南林路733号</t>
  </si>
  <si>
    <t>上海市川沙中学北校</t>
  </si>
  <si>
    <t>华夏东路2475号</t>
  </si>
  <si>
    <t>少体校</t>
  </si>
  <si>
    <t>上海浦东新区民办正达外国语学校</t>
  </si>
  <si>
    <t>西校区</t>
  </si>
  <si>
    <t>历城路10号</t>
  </si>
  <si>
    <t>高西路562弄1-7号</t>
  </si>
  <si>
    <t>上海市高东中学</t>
  </si>
  <si>
    <t>光明路476号</t>
  </si>
  <si>
    <t>上海市南汇第一中学</t>
  </si>
  <si>
    <t>卫星东路校区</t>
  </si>
  <si>
    <t>卫星东路16号</t>
  </si>
  <si>
    <t>听潮南路校区</t>
  </si>
  <si>
    <t>听潮南路933弄18号</t>
  </si>
  <si>
    <t>上海市老港中学</t>
  </si>
  <si>
    <t>建中路1001号</t>
  </si>
  <si>
    <t>上海市泥城中学</t>
  </si>
  <si>
    <t>泥城路6号</t>
  </si>
  <si>
    <t>上海市长岛中学</t>
  </si>
  <si>
    <t>长岛路555号</t>
  </si>
  <si>
    <t>上海外国语大学附属浦东外国语学校</t>
  </si>
  <si>
    <t>达尔文路91号</t>
  </si>
  <si>
    <t>上海立信会计金融学院附属学校</t>
  </si>
  <si>
    <t>证大校区</t>
  </si>
  <si>
    <t>巨峰路712弄18号</t>
  </si>
  <si>
    <t>莱阳路1423号</t>
  </si>
  <si>
    <t>上海市绿川学校</t>
  </si>
  <si>
    <t>绿林路409号</t>
  </si>
  <si>
    <t>上海市洋泾菊园实验学校</t>
  </si>
  <si>
    <t>启新路校区</t>
  </si>
  <si>
    <t>启新路1号</t>
  </si>
  <si>
    <t>东园校区</t>
  </si>
  <si>
    <t>东园三村312号</t>
  </si>
  <si>
    <t>潍坊路校区</t>
  </si>
  <si>
    <t>潍坊西路67号</t>
  </si>
  <si>
    <t>上海市民办平和学校</t>
  </si>
  <si>
    <t>黄杨路261号</t>
  </si>
  <si>
    <t>上海市川沙中学南校</t>
  </si>
  <si>
    <t>平川路校区</t>
  </si>
  <si>
    <t>平川路273号</t>
  </si>
  <si>
    <t>上海市建平实验中学</t>
  </si>
  <si>
    <t>枣庄校区</t>
  </si>
  <si>
    <t>枣庄路111号</t>
  </si>
  <si>
    <t>金川校区</t>
  </si>
  <si>
    <t>莱阳路588号</t>
  </si>
  <si>
    <t>上海市民办金苹果学校</t>
  </si>
  <si>
    <t>巨峰路1555号</t>
  </si>
  <si>
    <t>上海民办启能东方外国语学校</t>
  </si>
  <si>
    <t>顾唐路2000号</t>
  </si>
  <si>
    <t>上海市民办中芯学校</t>
  </si>
  <si>
    <t>青桐路169号</t>
  </si>
  <si>
    <t>上海市进才实验中学</t>
  </si>
  <si>
    <t>金松路191号</t>
  </si>
  <si>
    <t>上海市实验学校东校</t>
  </si>
  <si>
    <t>黑松路251号</t>
  </si>
  <si>
    <t>上海市张江集团中学</t>
  </si>
  <si>
    <t>藿香路38号</t>
  </si>
  <si>
    <t>上海浦东新区民办协和双语学校</t>
  </si>
  <si>
    <t>雪野校区</t>
  </si>
  <si>
    <t>雪野路48号</t>
  </si>
  <si>
    <t>康桥校区</t>
  </si>
  <si>
    <t>康梧路468号</t>
  </si>
  <si>
    <t>上海市浦东新区建平南汇实验学校</t>
  </si>
  <si>
    <t>西门路24号</t>
  </si>
  <si>
    <t>上海市三灶学校</t>
  </si>
  <si>
    <t>南六公路698号</t>
  </si>
  <si>
    <t>上海市黄路学校</t>
  </si>
  <si>
    <t>观海路61号</t>
  </si>
  <si>
    <t>上海市浦东新区彭镇中学</t>
  </si>
  <si>
    <t>彩云路校区</t>
  </si>
  <si>
    <t>彩云路448号</t>
  </si>
  <si>
    <t>抱雪路校区</t>
  </si>
  <si>
    <t>抱雪路233号</t>
  </si>
  <si>
    <t>上海师范大学附属秋萍学校</t>
  </si>
  <si>
    <t>芦云路5号</t>
  </si>
  <si>
    <t>上海市三墩学校</t>
  </si>
  <si>
    <t>西部校区</t>
  </si>
  <si>
    <t>三宣公路395号</t>
  </si>
  <si>
    <t>上海市浦东新区进才万祥学校</t>
  </si>
  <si>
    <t>万耘路91号</t>
  </si>
  <si>
    <t>上海市宣桥学校</t>
  </si>
  <si>
    <t>宣镇东路2号</t>
  </si>
  <si>
    <t>上海市航头学校</t>
  </si>
  <si>
    <t>学诚路校区</t>
  </si>
  <si>
    <t>鹤永路432号</t>
  </si>
  <si>
    <t>鹤永路校区</t>
  </si>
  <si>
    <t>学诚路1号</t>
  </si>
  <si>
    <t>上海市周浦育才学校</t>
  </si>
  <si>
    <t>振兴路2号</t>
  </si>
  <si>
    <t>上海市实验学校附属光明学校</t>
  </si>
  <si>
    <t>南祝路5468号</t>
  </si>
  <si>
    <t>上海市东海学校</t>
  </si>
  <si>
    <t>东港公路2979号</t>
  </si>
  <si>
    <t>上海市今日学校</t>
  </si>
  <si>
    <t>三三公路4958号</t>
  </si>
  <si>
    <t>上海市康城学校</t>
  </si>
  <si>
    <t>拯安路校区</t>
  </si>
  <si>
    <t>拯安路30号</t>
  </si>
  <si>
    <t>康佳路校区</t>
  </si>
  <si>
    <t>康佳路81号</t>
  </si>
  <si>
    <t>上海中医药大学附属浦东鹤沙学校</t>
  </si>
  <si>
    <t>鹤沙路校区</t>
  </si>
  <si>
    <t>鹤沙路500号</t>
  </si>
  <si>
    <t>沪南公路校区</t>
  </si>
  <si>
    <t>沪南公路5248号</t>
  </si>
  <si>
    <t>上海浦东新区民办东鼎外国语学校</t>
  </si>
  <si>
    <t>惠南镇观海路699号</t>
  </si>
  <si>
    <t>上海市民办尚德实验学校</t>
  </si>
  <si>
    <t>秀沿路1688号</t>
  </si>
  <si>
    <t>30.5%%</t>
  </si>
  <si>
    <t>上海浦东新区民办远翔实验学校</t>
  </si>
  <si>
    <t>五莲路1020号</t>
  </si>
  <si>
    <t>上海浦东新区民办进德外国语中学</t>
  </si>
  <si>
    <t>东建路785号</t>
  </si>
  <si>
    <t>上海市周浦实验学校</t>
  </si>
  <si>
    <t>瑞阳校区</t>
  </si>
  <si>
    <t>瑞阳路261号</t>
  </si>
  <si>
    <t>周园校区</t>
  </si>
  <si>
    <t>周园路2008号</t>
  </si>
  <si>
    <t>上海浦东新区民办沪港学校</t>
  </si>
  <si>
    <t>银莲路2号</t>
  </si>
  <si>
    <t>上海浦东新区民办更新学校</t>
  </si>
  <si>
    <t>唐陆公路2398号</t>
  </si>
  <si>
    <t>上海民办华曜浦东实验学校</t>
  </si>
  <si>
    <t>川周公路2798号</t>
  </si>
  <si>
    <t>上海浦东新区民办万科学校</t>
  </si>
  <si>
    <t>康桥路1700弄2-4号</t>
  </si>
  <si>
    <t>华东师范大学第二附属中学前滩学校</t>
  </si>
  <si>
    <t>晴雪路28号</t>
  </si>
  <si>
    <t>上海浦东新区民办惠立学校</t>
  </si>
  <si>
    <t>林耀路235号</t>
  </si>
  <si>
    <t>上海浦东新区民办宏文学校</t>
  </si>
  <si>
    <t>川大路318号</t>
  </si>
  <si>
    <t>上海浦东民办未来科技学校</t>
  </si>
  <si>
    <t>沪南公路3768号</t>
  </si>
  <si>
    <t>上海浦东新区民办康德学校</t>
  </si>
  <si>
    <t>康恒路70号</t>
  </si>
  <si>
    <t>上海市浦东新区进才书院学校</t>
  </si>
  <si>
    <t xml:space="preserve">龙江街1333号 </t>
  </si>
  <si>
    <t>上海市浦东新区辅读学校</t>
  </si>
  <si>
    <t>陆家嘴校区</t>
  </si>
  <si>
    <t>崂山路551弄40号</t>
  </si>
  <si>
    <t>特教学校</t>
  </si>
  <si>
    <t>成山路349号</t>
  </si>
  <si>
    <t>上海市浦东新区特殊教育学校</t>
  </si>
  <si>
    <t>羽山路1890号</t>
  </si>
  <si>
    <t>德平路校区</t>
  </si>
  <si>
    <t>德平路764弄32号33号</t>
  </si>
  <si>
    <t>上海市浦东新区致立学校</t>
  </si>
  <si>
    <t>东门路85号</t>
  </si>
  <si>
    <t>上海市浦东新区东城学校</t>
  </si>
  <si>
    <t>拱北路51号</t>
  </si>
  <si>
    <t>复旦大学附属浦东实验学校</t>
  </si>
  <si>
    <t>银柳路550号</t>
  </si>
  <si>
    <t>新开办学校</t>
  </si>
  <si>
    <t>上海市浦东新区建平秀沈学校</t>
  </si>
  <si>
    <t>秀沈路177号</t>
  </si>
  <si>
    <t>上海交通大学附属中学浦东实验学校</t>
  </si>
  <si>
    <t>审批中</t>
  </si>
  <si>
    <t>上海师范大学附属浦东临港科创中学</t>
  </si>
  <si>
    <t>竹柏路755号</t>
  </si>
  <si>
    <t>华东师范大学第二附属中学浦东临港实验学校</t>
  </si>
  <si>
    <t>海洋四路600号</t>
  </si>
  <si>
    <t>上海市滴水湖学校</t>
  </si>
  <si>
    <t>环湖东二号99号</t>
  </si>
  <si>
    <t>2025年浦东新区义务教育阶段学校招生入学信息公示（初中表二）</t>
  </si>
  <si>
    <t>目前办学规模</t>
  </si>
  <si>
    <t>设施设备情况</t>
  </si>
  <si>
    <t>班级总数</t>
  </si>
  <si>
    <t>学生总数</t>
  </si>
  <si>
    <t>基本情况</t>
  </si>
  <si>
    <t>图书馆</t>
  </si>
  <si>
    <t>实验室情况</t>
  </si>
  <si>
    <t>其他专用教室</t>
  </si>
  <si>
    <t>寄宿设施</t>
  </si>
  <si>
    <t>学校占地面积（㎡）</t>
  </si>
  <si>
    <t>校舍建筑面积（㎡）</t>
  </si>
  <si>
    <t>运动场地面积（㎡）</t>
  </si>
  <si>
    <t>运动设施名称</t>
  </si>
  <si>
    <t>面积（㎡）</t>
  </si>
  <si>
    <t>阅览室（含电子）数量</t>
  </si>
  <si>
    <t>生均藏书（册）</t>
  </si>
  <si>
    <t>数量</t>
  </si>
  <si>
    <t>有否寄宿条件</t>
  </si>
  <si>
    <t>床位数</t>
  </si>
  <si>
    <t>华城校区(A)</t>
  </si>
  <si>
    <t>篮球场3个、室內体育馆1个、乒乓房2个</t>
  </si>
  <si>
    <t>物理2个、化学2个、生命科学1个</t>
  </si>
  <si>
    <t>音乐教室2个、美术教室1个、劳技实验室1个、飞行器风洞实验室1个、英语听说教室兼计算机室4个、舞蹈房1个</t>
  </si>
  <si>
    <t>否</t>
  </si>
  <si>
    <t>华城校区(B)</t>
  </si>
  <si>
    <t>篮球场1个、乒乓房1个、足球场1个</t>
  </si>
  <si>
    <t>科学2个</t>
  </si>
  <si>
    <t>音乐教室2个、美术教室1个、劳技实验室1个、计算机教室2个</t>
  </si>
  <si>
    <t>室内篮球馆1个、篮球场1个、足球场1个、乒乓房3个、飞镖教室1个</t>
  </si>
  <si>
    <t>物理2个、化学2个、生命科学1个、科学1个</t>
  </si>
  <si>
    <t>劳技实验室1个、计算机教室1个、机器人实验室1个、英语听说教室1个、形体教室1个、音乐教室2个、美术教室3个</t>
  </si>
  <si>
    <t xml:space="preserve">苗圃路校区
</t>
  </si>
  <si>
    <t>250米田径场、篮球场4片</t>
  </si>
  <si>
    <t>物理2个、化学2个、自然2个</t>
  </si>
  <si>
    <t>音乐室4个、美术室4个、劳技室2个、计算机教室2个、听说2个、心理1个、信息中心1个、录播教室1个</t>
  </si>
  <si>
    <t>200米田径场</t>
  </si>
  <si>
    <t>物理1个、化学1个、自然1个</t>
  </si>
  <si>
    <t>音乐室1个、美术室1个、心理1个、听说1个</t>
  </si>
  <si>
    <t>足球场(篮球场)1个、室内体育馆1个、乒乓房1个</t>
  </si>
  <si>
    <t>物理1个、化学1个、生命科学1个</t>
  </si>
  <si>
    <t>音乐室2个、美术室1个、劳技室1个、资源教室1个、心理教室1个、安全体验室1个、计算机教室1个、创新实验室1个、英语听说教室1个、舞蹈教室1个</t>
  </si>
  <si>
    <t>足球场1个、篮球场1个、室内体育馆1个</t>
  </si>
  <si>
    <t>物理2个、化学1个、科学1个、生命科学1个</t>
  </si>
  <si>
    <t>音乐室4个、英语听说教室1个、美术室1个、劳技室1个、文科教室1个、书法教室1个、围棋教室1个、计算机教室1个、创新实验室1个、心理教室1个、舞蹈教室1个、英语听说教室1个</t>
  </si>
  <si>
    <t>篮球场5个 、田径场1个</t>
  </si>
  <si>
    <t>物理1个 、化学1个 、科学1个</t>
  </si>
  <si>
    <t>音乐室2个 、美术室2个 、英语听说教室2个 、计算机教室1个</t>
  </si>
  <si>
    <t>操场1个、室内体育馆1个</t>
  </si>
  <si>
    <t>物理2个、化学1个、生物1个</t>
  </si>
  <si>
    <t>音乐室1个、美术室1个、舞蹈室1个、劳技室1个、计算机室1个、语音室2个、心理辅导室1个，健康体测室1个</t>
  </si>
  <si>
    <t>物理1个、化学1个、生物1个</t>
  </si>
  <si>
    <t>音乐室1个、美术室1个、舞蹈室1个、劳技室1个、计算机室1个、语音室1个、心理辅导室1个，创新实验室1个，健康体测室1个</t>
  </si>
  <si>
    <t>操场1个、篮球场2个、室内羽毛球馆1个</t>
  </si>
  <si>
    <t>物理1个、化学1个、生命科学1个、创新1个</t>
  </si>
  <si>
    <t>音乐室（艺术教室）2个、美术室（书画室）2个、劳技室1个、计算机教室1个、录播室1个、科技活动室1个、安全体验教室1个、健康体测室1个、心理辅导室1个、英语视听室1个、ClassIn直播教室1个</t>
  </si>
  <si>
    <t>足球场1个、篮球场2个、室内体育馆1个</t>
  </si>
  <si>
    <t>物理1个、化学1个、科学1个、生物1个</t>
  </si>
  <si>
    <t>音乐室1个、美术室1个、劳技室1个、心理活动室1个、计算机室1个、多功能活动室1个、体质测试室1个、英语听说训练室1个</t>
  </si>
  <si>
    <t>足球场1个、篮球场1个、羽毛球场1个</t>
  </si>
  <si>
    <t>物理1个、化学1个、科学1个</t>
  </si>
  <si>
    <t>音乐室1个、美术室1个、劳技室1个、计算机室1个、厨艺工坊1个、安全体验室1个、创新实验室1个、体质测试室1个、英语听说考试教室5个</t>
  </si>
  <si>
    <t>体育馆1个、5人制足球场2个、篮球场2个</t>
  </si>
  <si>
    <t>音乐室2个、美术室1个、电脑房1个、创新实验室1个、非遗实验室1个、心理辅导室1个</t>
  </si>
  <si>
    <t>5人制足球场1个、篮球场4个</t>
  </si>
  <si>
    <t>音乐室2个、美术室1个、语音室2个、安全体验室1个、心理辅导室1个</t>
  </si>
  <si>
    <t>物理1个、化学1个、科学1个、创新实验室1个</t>
  </si>
  <si>
    <t>音乐室1个、美术书法教室1个、语音室1个、计算机教室1个、心理室1个、安全体验教室1个</t>
  </si>
  <si>
    <t>室内体育馆1个</t>
  </si>
  <si>
    <t>生物1个、物理1个、化学1个、民乐创新实验室1个</t>
  </si>
  <si>
    <t>音乐室1个、美术室1个、计算机教室1个、英语听说教室1个、心理室1个、录播教室1个</t>
  </si>
  <si>
    <t>室内体育馆1个、室外田径场1个、室外篮球场4个</t>
  </si>
  <si>
    <t>生物1个、物理2个、化学1个、电脑美术创新实验室1个</t>
  </si>
  <si>
    <t>音乐室1个、美术室1个、听说教室2个、史地室1个、劳技教室1个、围棋室1个、跆拳道室1个、书法教室1个、安全体验教室1个、录播教室1个、心理室1个</t>
  </si>
  <si>
    <t>篮球场3个</t>
  </si>
  <si>
    <t>物理1个、化学1个、科学1个、生命科学1个</t>
  </si>
  <si>
    <t>音乐室1个、美术室1个、劳技室1个、计算机教室1个、心理辅导中心1个、录播室1个、英语听说教室1个、纸艺室1个、无人机教室1个、数字中心1个、乐高机器人教室1个、舞蹈房2个、书法室1个、速写室1个、建模室1个、版画室1个、资源教室1个、安全体验教室1个、体质测试室1个</t>
  </si>
  <si>
    <t>田径场1个（含篮球场）</t>
  </si>
  <si>
    <t>物理1个、化学1个、生物1个、生态创新实验室1个</t>
  </si>
  <si>
    <t>创客教室1个、机器人1个、无人机1个、信息技术1个、英语听说2个、音乐2个、形体房1个、美术1个、书法1个、数字学习中心1个、梦想中心（录播教室）1个、心理1个、安全体验教室1个</t>
  </si>
  <si>
    <t>足球场1个、篮球场4个、室内体育馆1个</t>
  </si>
  <si>
    <t>物理1个、化学1个、综合科学1个</t>
  </si>
  <si>
    <t>音乐室1个室、美术室1个、劳技室1个、计算机室1个、创新实验室1个、安全体验室1个、书法教室1个、跨学科综合学习空间1</t>
  </si>
  <si>
    <t>物理1个、化学1个、自然1个、综合2个</t>
  </si>
  <si>
    <t>音乐室1个、美术室1个、劳技室1个、计算机教室2个、创新实验室2个</t>
  </si>
  <si>
    <t>足球场1个、篮球场2个、排球场1个、室内体育馆1个</t>
  </si>
  <si>
    <t>音乐室1个、美术室1个、劳技室1个、计算机教室2个</t>
  </si>
  <si>
    <t>篮球场1个、室内体育馆1个</t>
  </si>
  <si>
    <t>音乐室2个、美术室1个、劳技室2个、计算机教室1个、英语听说教室1个</t>
  </si>
  <si>
    <t>田径场1个、篮球场1个、室内体育房1个</t>
  </si>
  <si>
    <t>音乐室2个、美术室2个、劳技室1个、计算机教室1个、录播教室1个、科创教室1个，心理室1个、安全体验教室1个、听说教室2个</t>
  </si>
  <si>
    <t>足球场1个、篮球场6个、室内体育馆1个</t>
  </si>
  <si>
    <t>音乐1个、美术1个、劳技1个、计算机2个、创客3个、古筝1个、书法1个、安全体验1个、录播室1个、心理活动室1个</t>
  </si>
  <si>
    <t>物理1个、化学1个、科学1个、创新实验室1个、安全体验室1个</t>
  </si>
  <si>
    <t>听说教室1个、录播室1个、音乐室1个、美术室1个、机房1个、心理室1个、多功能厅1个、阶梯教室1个、艺术教室1个</t>
  </si>
  <si>
    <t>32026.95</t>
  </si>
  <si>
    <t>物理1个、化学1个、生物1个、创新实验室1个、英语听说教室1个</t>
  </si>
  <si>
    <t>音乐室1个、美术室1个、劳技室1个、计算机教室1个、录播室1个</t>
  </si>
  <si>
    <t>0</t>
  </si>
  <si>
    <t>足球场1个、室内体育馆1个、篮球场一个、乒乓球房一个、射箭场一个</t>
  </si>
  <si>
    <t>音乐室2个、美术室2个、劳技室1个、书法教室1个、录播教室1个、英语听力考试（计算机房）教室2个、心理教室1个、心理咨询室1个，安全实训室1个</t>
  </si>
  <si>
    <t>足球场1个、室内体育馆1个、室内体操房1个、乒乓球房一个</t>
  </si>
  <si>
    <t>音乐室1个、美术室1个、劳技室1个、录播教室1个、英语听力考试教室1个、心理咨询室1个</t>
  </si>
  <si>
    <t>物理1个、化学1个、生物1个、创新实验室1个</t>
  </si>
  <si>
    <t>音乐2个、美术2个、劳技1个、计算机房1个、英语听说1个、阅览室1个、体育测试室1个、安全体验室1个</t>
  </si>
  <si>
    <t>足球场1个、 篮球场3个 、室内体育馆1个</t>
  </si>
  <si>
    <t>物理2个、化学2个 、 生命科学1个</t>
  </si>
  <si>
    <t>音乐2个、 美术2个、 劳技1个 、史地1个 、计算机2个、 英语听说2个  、资源教室1个 、 创新实验室1个、  安全体验教室1个</t>
  </si>
  <si>
    <t>物理2个、化学1个、生物1个、听说教室1个</t>
  </si>
  <si>
    <t>音乐1个、劳技1个、计算机1个、美术1个、书法1个、安全体验室1个、创新实验室1个</t>
  </si>
  <si>
    <t>足球场1个、篮球场2个、排球场2个、室内体育馆1个</t>
  </si>
  <si>
    <t>物理2个、化学2个、生物1个</t>
  </si>
  <si>
    <t>劳技1个、美术室1个、书法教室1个、史地教室1个、计算机教室2个、听说教室1个、数字学习中心1个、音乐室1个、科学实验室1个、资源教室1个</t>
  </si>
  <si>
    <t>劳技1个、STEM创新实验室1个、美术室1个、书法教室1个、史地教室1个、计算机教室1个、听说教室1个、音乐室1个、音乐创客实验室1个、科技创新实验室1个、公共安全教室1个、资源教室1个</t>
  </si>
  <si>
    <t>足球场1个、篮球场3个、门球场1个、室内体育馆1个</t>
  </si>
  <si>
    <t>物理1个、化学1个、综合1个、创新实验室1个</t>
  </si>
  <si>
    <t>音乐室1个、美术室1个、劳技室1个、计算机教室1个、心理室2个、录播教室1个、舞蹈房1个、体质检测室1个、安全体验室1个、英语听说教室1个</t>
  </si>
  <si>
    <t>足球场1个、篮球场3个、室内体育馆1个</t>
  </si>
  <si>
    <t>音乐室1个、美术室1个、劳技室1个、计算机教室1个、形体房1个、团队辅导室1个、多功能教室1个、远程教室1个、书画创新实验室1个、安全体验教室1个、录播室1个、语音室1个</t>
  </si>
  <si>
    <t>足球场1个、篮球场4个、室内篮球馆1个</t>
  </si>
  <si>
    <t>物理2个、化学2个、科学1个、创新实验室1个</t>
  </si>
  <si>
    <t>音乐教室2个、美术教室1个、劳技教室1个、计算机教室1个、舞蹈教室1个、听说教室2个、多媒体教室1个、录播教室1个、安全体验教室1个、合排厅1个、体质检测室1个、多功能报告厅1个、心理教室1个</t>
  </si>
  <si>
    <t>音乐室1个、美术室1个、劳技室1个、计算机教室1个、心理教室1个、数字学习中心1个、英语听说教室1个、影音视听室1个、安全体验教室1个、形体教室1个、书法教室1个、多功能教室1个、未来课堂1个。</t>
  </si>
  <si>
    <t>足球场1个、 篮球场2个</t>
  </si>
  <si>
    <t>物理2个 、化学1个、 综合1个</t>
  </si>
  <si>
    <t>音乐室1个、 美术室1个 、劳技室1个、 计算机教室2个、 心理资源教室1个、 英语听说教室1个</t>
  </si>
  <si>
    <t>足球场1个 、篮球场3个</t>
  </si>
  <si>
    <t>物理2个、 化学1个、 生物1个、 科学1个、 史地1个</t>
  </si>
  <si>
    <t>计算机教室2个、 英语听说2个、 音乐室1个、 美术室1个 、劳技室1个 、书法教室1个、 安全体验教室1个、 随班就读资源教室1个</t>
  </si>
  <si>
    <t>足球场1个、篮球场2个、室外乒乓球场1个、室内体育馆1个</t>
  </si>
  <si>
    <t>物理1个、化学1个、物理1个</t>
  </si>
  <si>
    <t>音乐室1个、美术室1个、劳技室1个、计算机教室1个、英语听说教室1个、心理教室1个、录播教室1个、安全体验教室1个、形体教室1个</t>
  </si>
  <si>
    <t>篮球场6个、半场篮球场4个、室内体育馆1个、体操房1个</t>
  </si>
  <si>
    <t>物理2个、科学1个、化学1个</t>
  </si>
  <si>
    <t>音乐室2个、美术室2个、劳技创新室1个、计算机语音教室2个、体操房1个、生态创新1个、安全教室1个、陶艺1个、安全教室1个</t>
  </si>
  <si>
    <t>新开办校区</t>
  </si>
  <si>
    <t>足球场1个、篮球场1个、体育馆1个、排球场1个</t>
  </si>
  <si>
    <t>化学1个、物理1个、创新实验室1个、科学1个</t>
  </si>
  <si>
    <t>音乐室1个、美术室2个、民乐厅1个、劳技室1个、计算机室2个、语音室1个、安全体验教室1个、录播教室1个</t>
  </si>
  <si>
    <t>足球场1个、篮球场2个、网球场1个、室内体育馆1个</t>
  </si>
  <si>
    <t>音乐教室1个、计算机教室2个、创新教室1个、劳技教室1个、舞蹈教室1个、微格教室1个、英语听说教室2个</t>
  </si>
  <si>
    <t>物理1个、化学1个、生物1个、创新1个</t>
  </si>
  <si>
    <t>音乐室1个、美术室2个、劳技室1个、计算机教室2个、英语听说室2个</t>
  </si>
  <si>
    <t>篮球场3片、室内体育馆1个</t>
  </si>
  <si>
    <t>物理1个、化学1个、生物1个、科学1个、劳技1个</t>
  </si>
  <si>
    <t>音乐室2个、美术室2个、计算机室1个、录播室1个、机器人创新教室1个、书法教室1个、史地教室1个、安全体验室1个、语音室1个、舞蹈教室1个。</t>
  </si>
  <si>
    <t>音乐1个、美术1个、劳技室1个、计算机教室1个、3D打印室1个、体育测试室1个、安全体验室1个、心理健康室1个、英语听说测试室1个、创客室1个、书法室1个、史地室1个</t>
  </si>
  <si>
    <t>足球场1个、篮球场2个、室内体育馆1个、台球训练室3个</t>
  </si>
  <si>
    <t>劳技室1个、美术室2个、音乐室2个、计算机室3个、心理辅导室1个、录播室1个、创新实验室5个（MCB、中草药、木工创意小屋、3D智造空间2个）、安全体验教室1个</t>
  </si>
  <si>
    <t>音乐室1个、美术室1个、劳技室1个、计算机教室1个、创新实验室1个、陶艺室1个、录播教室1个、心理室1个、英语听说教室1个、淮剧教室1个、模型教室1个、舞蹈室1个</t>
  </si>
  <si>
    <t>塑胶跑道1个、篮球场3个</t>
  </si>
  <si>
    <t>化学1个、生物1个、物理1个、劳动技术1个、 计算机室（语音教室）2个</t>
  </si>
  <si>
    <t>心理专用教室2个（包括宣泄室、咨询室）、美术室2个 、书法专用教室1个、 舞蹈房2个、 3D打印实验室1个、 电子钢琴专用教室1个、 录播教室1个 、音乐专用教室2个、 运动教室2个、项目化多功能室1个、专用教室9个、阅览室1个</t>
  </si>
  <si>
    <t>篮球场4个、羽毛球场4个、室内乒乓房1个</t>
  </si>
  <si>
    <t>物理2个、科学2个、化学1个</t>
  </si>
  <si>
    <t>音乐2个、美术1个、计算机教室2个、英语听说教室1个（和计算机教室共用）、录播教室1个、沙画教室1个、舞蹈教室1个、心理辅导室1个</t>
  </si>
  <si>
    <t>足球场1个、室内体育馆1个、篮球场1个</t>
  </si>
  <si>
    <t>音乐2个、美术1个、计算机1个、英语听说教室1个（和计算机教室共用）、沙画教室1个、跆拳道教室1个、心理辅导室1个</t>
  </si>
  <si>
    <t>有</t>
  </si>
  <si>
    <t>音乐室2个、美术室2个、劳技室1个、计算机室2个、安全体验室1个</t>
  </si>
  <si>
    <t>物理1个、化学1个、综合1个</t>
  </si>
  <si>
    <t>英语听说教室1个、音乐室1个、美术室1个、劳技室1个、计算机教室1个、创新实验室1个、安全体验室1个、体测室1个、录播室1个</t>
  </si>
  <si>
    <t>足球场1个、篮球场1个、室内体育馆2个</t>
  </si>
  <si>
    <t>物理1个、化学1个、科学1个、探究1个</t>
  </si>
  <si>
    <t>录播教室1个、英语听说教室2个、音乐室1个、美术室1个、劳技室1个、计算机教室1个、创新实验室1个、安全体验室1个、体测室1个</t>
  </si>
  <si>
    <t>操场1个、乒乓房3个、体操房2个</t>
  </si>
  <si>
    <t>物理1个、化学1个、创新实验室1个</t>
  </si>
  <si>
    <t>音乐室1个、美术室1个
计算机教室1个、劳技教室1个、录播教室1个、语音教室1个、心理咨询室1个、形体教室1个</t>
  </si>
  <si>
    <t>足球场1个、篮球场3个、排球场1个、击剑馆1个、室内体育馆1个</t>
  </si>
  <si>
    <t>物理2个、化学1个、综合理科2个、安全体验室1个、创新实验室1个</t>
  </si>
  <si>
    <t>劳技室1个、计算机教室1个、心理辅导教室1个、音乐室1个、美术室1个、舞蹈教室1个、电子阅览室1个、英语听说教室2个、书法专用教室1个</t>
  </si>
  <si>
    <t>足球场1个、篮球场1个室内体育馆1个、排球场1个</t>
  </si>
  <si>
    <t>物理2个、化学2个、科学1个、生命科学1个</t>
  </si>
  <si>
    <t>音乐室2个、美术室2个、英语听说教室2个、史地1个、语音1个、舞蹈房1个、劳技室1个、生命科学2个,去掉1个书法室</t>
  </si>
  <si>
    <t>足球场1个、篮球场2个、 室内体育馆1个</t>
  </si>
  <si>
    <t>科学2个、综合2个</t>
  </si>
  <si>
    <t>计算机室2个、语音室1个、美术室2个、音乐室2个、劳技室1个、史地室1个、书法室1个、舞蹈房1个、科学实验室2个</t>
  </si>
  <si>
    <t>足球场1个、篮球场4.5个、室内体育馆1个、室内体育场1个</t>
  </si>
  <si>
    <t>物理2个、化学1个、生命科学1个、科学1个、创新实验室1个</t>
  </si>
  <si>
    <t>音乐室3个、美术室3个、劳技室1个、计算机教室2个、史地教室1个、形体教室1个、科技活动室1个、心理室1个、安全体验教室1个、英语听说教室2个、数字学习中心1个</t>
  </si>
  <si>
    <t>足球场1个、篮球场2个</t>
  </si>
  <si>
    <t>音乐室1个、美术室1个、计算机教室1个、书法室1个、陶艺室1个、资源教室1个、录播教室1个、安全体验教室1个、英语听说教室1个、心理咨询室1个</t>
  </si>
  <si>
    <t xml:space="preserve">公办 </t>
  </si>
  <si>
    <t>物理1个、化学1个、生物1个、创新1个、安全1个</t>
  </si>
  <si>
    <t>音乐室1个、美术室1个、劳技室1个、计算机教室2个、听说教室1个、书法教室1个、史地教室1个、形体教室1个</t>
  </si>
  <si>
    <t>音乐室1个、美术室1个、资源教室1个、计算机教室1个、体育测试室1个、安全体验室1个、创新实验室1个、科技活动室1个、英语听说室1个、劳技室1个、史地专用室1个、电视台1个、录播室1个</t>
  </si>
  <si>
    <t>物理2个、化学2个、生物2个</t>
  </si>
  <si>
    <t>音乐室2个、美术室2个、英语听说教室4个、安全体验室1个、创新实验室1个</t>
  </si>
  <si>
    <t>物理2个、化学1个、生物1个、地理1个</t>
  </si>
  <si>
    <t>音乐1个、美术1个、劳技2个、计算机1个、史地1个、形体1个、英语听说教室1个、安全体验室1个、创新实验室1个、数字教室1个</t>
  </si>
  <si>
    <t>足球场1个、篮球场2个、排球场1个</t>
  </si>
  <si>
    <t>物理1个、化学1个、生物1个、综合1个</t>
  </si>
  <si>
    <t>音乐1个、美术1个、劳技1个、计算机1个、心理室1个、创新实验室1个、小剧场1个、无人机创新室1个、书画走廊1个、才艺社团室1个、录播教室1个、电视台1个、舞蹈房1个</t>
  </si>
  <si>
    <t>足球场1个、篮球场2个、室内体育馆1个、</t>
  </si>
  <si>
    <t>物理1个、化学1个、生命科学1个、自然科学1个</t>
  </si>
  <si>
    <t>音乐1个、美术1个、劳技1个、计算机1个、语音2个、小剧场1个、书法1个、心理1个、安全体验教室1个、创新实验室1个、扎染房1个、随班就读资源教室1个、录播教室1个、航海实验室1个</t>
  </si>
  <si>
    <t>篮球场2个、排球场1个、室内篮球场1个</t>
  </si>
  <si>
    <t>音乐1个、美术1个、劳技1个、计算机1个、语音1个、小剧场1个、书法1个、心理1个、史地生1个、篆刻实验室1个、3D打印室1个、排练厅2个、数字中心1个、琴房2个</t>
  </si>
  <si>
    <t>足球场1个、篮球场3个</t>
  </si>
  <si>
    <t>物理1个、化学1个、生物1个、地理创新实验室1个</t>
  </si>
  <si>
    <t>音乐室1个、美术室1个、书画教室1个、计算机教室1个、劳技室1个、资源教室1个、机器人教室1个、心理室1个、安全体验教室1个、语音室1个</t>
  </si>
  <si>
    <t>音乐室1个、美术室1个、计算机教室1个、心理辅导室1个、英语听说教室1个、体质测试室1个、数字学习中心1个、安全体验教室1个、资源教室1个、科技室1个</t>
  </si>
  <si>
    <t>科学室2个、创新实验室1个、安全体验室1个</t>
  </si>
  <si>
    <t>音乐室2个、美术室1个、劳技室1个、计算机教室2个、书法室1个、心理咨询室1个、英语听说教室1个、舞蹈房1个、小剧场1个</t>
  </si>
  <si>
    <t>化学1个、物理1个、生物1个、科学1个</t>
  </si>
  <si>
    <t>音乐室2个、美术室1个、劳技室1个、计算机教室1个、书法室1个、心理咨询室1个、史地教室1个、英语听说教室2个</t>
  </si>
  <si>
    <t>足球场1 个，篮球场2个，室内体育馆1 个</t>
  </si>
  <si>
    <t>音乐教室1个，形体教室1个，美术教室1个，书法教室1个，史地教室1个，多媒体教室1个，计算机教室2个，劳技教室2个</t>
  </si>
  <si>
    <t>足球场1个、篮球场12个、乒乓球房1个、体操房1个、舞蹈房1个、柔道室1个、龙舟码头1个、室内篮球馆1个、室内游泳馆1个、网球场1个</t>
  </si>
  <si>
    <t>物理2个、化学3个、生命3个、劳技实验室2个、无人机1个、机器人1个、创客实验室1个</t>
  </si>
  <si>
    <t>音乐教室3个、美术室3个、劳技室2个、历史教室2个、地理教室2个、计算机教室3个、语音教室2个、智慧教室1个、书法教室1个、AI双师教室1个、管弦乐教室1个、英语听说教室2个</t>
  </si>
  <si>
    <t>音乐2个、美术1个、劳技1个、计算机教室1个、语音室1个</t>
  </si>
  <si>
    <t>足球场1个，篮球场2个室内体育馆1个</t>
  </si>
  <si>
    <t>物理2个，化学1个，科学1个</t>
  </si>
  <si>
    <t>听说教室2个，美术2个，音乐2个项目化2个</t>
  </si>
  <si>
    <t>足球场1个 、篮球场2个、排球场1个、室内体育馆1个</t>
  </si>
  <si>
    <t>音乐教室2个、美术教室1个、劳技室1个、计算机教室2个、书法教室1个、英语听说教室1个、心理教室1个、安全实验教室1个、舞蹈教室1个、创新实验室2个</t>
  </si>
  <si>
    <t>音乐室1个、美术室1个、劳技室1个、计算机教室1个、书画室1个、心理辅导室1个、形体房1个、手工坊1个、创新实验室1个、创客编程室1个、英语听说教室1个、无人机实验室1个、录播教室1个、海洋探秘实验室1个、资源教室1个</t>
  </si>
  <si>
    <t>足球场1个、篮球场7个、室内体育馆1个</t>
  </si>
  <si>
    <t>音乐室2个、美术室3个、劳技室1个、计算机室1个、舞蹈室1个、戏剧室1个</t>
  </si>
  <si>
    <t>物理2个、化学1个、生物1个、科学1个、创新实验室1个、安全体验教室1个</t>
  </si>
  <si>
    <t>音乐室1个、美术室1个、书法室1个、劳技室1个、形体房1个、语音室1个、史地室1个、听说2个（兼计算机室）</t>
  </si>
  <si>
    <t>足球场1个、篮球场2个、体育馆1个</t>
  </si>
  <si>
    <t>物理2个、化学2个</t>
  </si>
  <si>
    <t>音乐室1个、美术室1个、劳技室1个、计算机教室1个、语音室2个、安全体验教室1个、创新实验室1个</t>
  </si>
  <si>
    <t>足球场1个、篮球场4个、室内多功能体育馆1个</t>
  </si>
  <si>
    <t>音乐室1个、形体室1个、劳技室1个、计算机教室1个、多媒体教室1个、书法室1个、美术教室1个、史地教室1个</t>
  </si>
  <si>
    <t>足球场1个、篮球场2个、排球场2个、网球场1个、室内体育馆1个</t>
  </si>
  <si>
    <t>物理1个、化学1个、生命科学1个、科学1个</t>
  </si>
  <si>
    <t>机器人教室2个、物联网教室1个、芳香植物探秘教室1个、艺术创作室1个、地理-生物创新实验室1个、音乐教室1个、计算机教室1个、语音室1个、心理教室1个、安全体验教室1个、英语听说教室1个</t>
  </si>
  <si>
    <t>物理2个、化学2个、科学1个</t>
  </si>
  <si>
    <t>音乐室1个、美术室1个、形体室1个、劳技室1个、计算机教室1个、语音室1个、录播教室1个、安全体验教室1个、创新实验室1个、听说教室2个</t>
  </si>
  <si>
    <t>生物2个、化学2个、物理2个、劳技2个、科学2个</t>
  </si>
  <si>
    <t>美术室2个、舞蹈房1个、音乐室2个、书法室1个、史地教室1个、语音室1个、听说教室2个、计算机室1个、录播室1个</t>
  </si>
  <si>
    <t>物理2个 、化学1个、 生物1个、科学1个</t>
  </si>
  <si>
    <t>小剧场1个、影视欣赏室1个、心理1个、音乐室1个、美术室1个、书法室1个、舞蹈房1个、劳技1个、计算机2个、史地室1个、数字学习中心1个、英语听说教室2个</t>
  </si>
  <si>
    <t>足球场1个、篮球场2个、排球场1个、网球场1个、室内体育馆1个</t>
  </si>
  <si>
    <t>科学1个、物理2个、化学1个、生命科学1个</t>
  </si>
  <si>
    <t>小剧场1个、影视欣赏室1个、心理教室1个、计算机教室2个、学习中心（数字教室）1个、音乐室1个、舞蹈房1个、美术室1个、书法室1个、史地教室1个、劳技教室1个、英语听说教室2个</t>
  </si>
  <si>
    <t>足球场1个、篮球场2个、排球场1个、室内体育馆1个、乒乓球场1个、壁球场1个。</t>
  </si>
  <si>
    <t>物理1个、化学1个、生命科学2个、科学1个</t>
  </si>
  <si>
    <t>音乐教室2个、美术教室2个、劳技教室1个、计算机教室2个、数字学习中心1个、心理教室1个、舞蹈教室1个、书法教室1个、史地教室1个、听说教室1个、无人机教室1个、机甲大师实验室1个、安全体验教室1个、模拟法庭教室1个、茶艺教室1个</t>
  </si>
  <si>
    <t>足球场1个、篮球场2个、室内体育馆1个、250跑道1个</t>
  </si>
  <si>
    <t>物理1个、生物1个、化学1个、科学1个、劳技2个</t>
  </si>
  <si>
    <t>音乐教室1个、美术教室1个、数字学习中心1个、录播教室1个、心理辅导室1个、团队室1个、史地教室1个、书法教室1个、电脑房1个、人机对话教室1个、形体教室1个、健康教室1个</t>
  </si>
  <si>
    <t>足球场1个、篮球场2个、室内体育馆1个、乒乓房1个、250跑道1个</t>
  </si>
  <si>
    <t>物理1个、化学1个、生物1个、科学1个、劳技2个</t>
  </si>
  <si>
    <t>音乐室2个、美术室1个、创新教室1个、人机对话室1个、计算机教室2个、书法教室1个、史地教室1个、心理辅导室1个、团队室1个、录播教室1个、特教教室2个</t>
  </si>
  <si>
    <t>科学1个、生命科学1个、化学1个、物理1个、创新1个</t>
  </si>
  <si>
    <t>美术教室1个、书法教室1个、劳技教室1个、综合功能教室1个、计算机教室1个、音乐教室1个、语音教室1个、数字学习中心教室1个、史地教室1个、安全体验教室1个、科技活动室1个、心理教室1个、体质健康测试室1个</t>
  </si>
  <si>
    <t>足球场1个、篮球场3个、排球场1个、室内体育馆1个</t>
  </si>
  <si>
    <t>物理2个、化学2个、科学1个、生物1个</t>
  </si>
  <si>
    <t>历史1个、地理1个、书法1个、心理1个、综合1个、道法1个、英语听说1个、音乐1个、美术1个、劳技1个、计算机1个、形体房1个、数字学习中心1个</t>
  </si>
  <si>
    <t>23768</t>
  </si>
  <si>
    <t>足球场1个、排球场1个、室内体育馆1个、室外篮球场2个、足球场1个、乒乓球房1个、250跑道1个</t>
  </si>
  <si>
    <t>劳技1个、心理1个、美术1个、史地1个、计算机1个、英语听说1个、书法1个、数字学习中心1个、音乐1个、形体1个、多功能1个、综合1个</t>
  </si>
  <si>
    <t>室内体育馆1个、篮球场2个 、足球场1个、排球场1个</t>
  </si>
  <si>
    <t>综合文科1个 、劳技教室2个 、心理教室1个 、计算机教室1个、创新实验室1个、录播教室1个、 听说教室1个 、书法教室1个 、音乐教室1个 、美术教室1个、 舞蹈教室1个、民乐教室1个</t>
  </si>
  <si>
    <t>生命科学1个</t>
  </si>
  <si>
    <t>综合文科1个 、劳技教室1个 、心理教室1个 、创新实验室1个、录播教室1个、 听说教室1个 、书法教室1个 、音乐教室1个 、美术教室1个、 舞蹈教室1个</t>
  </si>
  <si>
    <t>物理1个、化学1个、生物1个、科学1个</t>
  </si>
  <si>
    <t>劳技室1个、美术室1个、书法室1个、心理教室1个、史地教室1个、计算机教室1个、音乐室1个、形体教室1个、听说教室1个、录播室1个、创客教室1个</t>
  </si>
  <si>
    <t>科学教室1个、劳技教室1个、听说教室1个、计算机教室1个、数字中心1个、音乐教室1个、美术教室1个、形体教室1个、史地教室1个、书法教室1个、跨学科空间1个，综合教室4个</t>
  </si>
  <si>
    <t>足球场1、室内体育馆1</t>
  </si>
  <si>
    <t>物理实验室2个、化学实验室2个、生物实验室1个、创新实验室5个</t>
  </si>
  <si>
    <t>音乐教室2个、美术教室1个、劳技教室2个、计算机教室2个、语音教室2个，心理咨询室1个、数字教室1个，书法教室1个、史地教室1个</t>
  </si>
  <si>
    <t>物理实验室1个、化学实验室1个、科学实验室1个、创新实验室1个</t>
  </si>
  <si>
    <t>音乐教室1个、美术教室1个、劳技教室1个、计算机教室1个、语音教室1个、安全体验教室1个、心理咨询室1个、影视观摩室1个、体测教室1个、数字教室1个、智慧教室1个、史地教室1个、书法教室1个</t>
  </si>
  <si>
    <t>物理2个、化学2个、科创1个、生命科学1个、科学1个</t>
  </si>
  <si>
    <t>音乐2个、美术2个、劳技1个、未来1个、舞蹈房1个、书画室1个、心理室1个、计算机1个、语音室1个、数字中心1个、录播教室1个、多功能1个</t>
  </si>
  <si>
    <t>室内体育馆1个、足球场1个、篮球场4个、排球场2个</t>
  </si>
  <si>
    <t>化学2个、物理2个、生物1个、科学1个</t>
  </si>
  <si>
    <t>录播1个、数字1个、听说1个、
信息1个、心理1个、美术1个、
书法1个、音乐1个、形体1个、劳技1个、科技1个、史地1个、法庭1个、中医1个</t>
  </si>
  <si>
    <t>足球场1个、室内体育场1个、乒乓室1个</t>
  </si>
  <si>
    <t>化学1个、物理1个、生物1个、综合1个</t>
  </si>
  <si>
    <t>音乐室1个、劳技室1个、美术室1个、计算机室1个、英语听说室1个、心理室1个、史地教室1个、舞蹈房1个</t>
  </si>
  <si>
    <t>24747</t>
  </si>
  <si>
    <t>29047</t>
  </si>
  <si>
    <t>足球场1个、篮球场2个、排球场1个、室内体育场1个</t>
  </si>
  <si>
    <t>科学1个</t>
  </si>
  <si>
    <t xml:space="preserve">音乐室1个、美术室1个、劳技室1个、史地室1个、数字中心1个、英语听说教室1个、形体房1个、书法室1个、心理室1个 </t>
  </si>
  <si>
    <t>室外篮球场2个、室外排球馆1个、室外足球场1个、室外田径场1个、室内排球馆1个、室内篮球馆1个、室内乒乓球房1个、形体教室3间、体测室1间</t>
  </si>
  <si>
    <t>书法教室1个、美术教室1个、劳技教室2个、心理咨询室1个、团体心理辅导室1个、史地教室1个、科技活动室1个、音乐教室1个、计算机教室2个、外语听说教室1个、数字学习中心1个、</t>
  </si>
  <si>
    <t>音乐1个、劳技1个、听力语音教室1个、舞蹈房1个、书画室1个、心理室1个、计算机1个、数字中心1个、形体房1个</t>
  </si>
  <si>
    <t>15851</t>
  </si>
  <si>
    <t>19753</t>
  </si>
  <si>
    <t>体育场、馆</t>
  </si>
  <si>
    <t>物理实验室2个、化学实验室1个、生物实验室1个、科学实验室1个、史地教室1个</t>
  </si>
  <si>
    <t>美术教室1个、音乐教室1个、书法教室1个、劳技教室1个、数字学习中心1个、英语听说教室1个</t>
  </si>
  <si>
    <t>足球场1个、篮球场3个、活动区1个、乒乓室1个</t>
  </si>
  <si>
    <t>化学1个、物理1个、生物1个</t>
  </si>
  <si>
    <t>音乐室1个、劳技室1个、美术室1个、计算机（英语听说）室2个、心理室1个、创新实验室3个、安全体验室1个、数字学习中心1个、打击乐室1个、史地教室1个、舞蹈房1个</t>
  </si>
  <si>
    <t>足球场1个、篮球场3个、活动区1个</t>
  </si>
  <si>
    <t>科学实验室1个、音乐教室1个、书法教室1个、美术教室1个、劳技教室1个、科创教室1个、计算机室（英语听说）2个、数字学习中心1个、史地教室1个、心理教室1个、体质测试室1个、形体房1个、打击乐室1个</t>
  </si>
  <si>
    <t>篮球场3个、羽毛球场2个</t>
  </si>
  <si>
    <t>音乐室1个、美术室1个、劳技室1个、
计算机教室1个、数字中心1个、语音室1个、
资源教室1个、形体教室1个、安全体验教室1个、茶艺室1个</t>
  </si>
  <si>
    <t>化学1个、物理1个、科学1个、听说教室2个</t>
  </si>
  <si>
    <t>计算机1个、音乐1个、美术1个、舞蹈1个、书法1、创新实验室1个、劳技1个、烘焙教室1个、阶梯教室1个</t>
  </si>
  <si>
    <t>化学1个、物理1个、科学1个、听说教室1个</t>
  </si>
  <si>
    <t>计算机1个、音乐1个、美术1个、心理1个、安全体验1个、舞蹈1个、书法1个、烘焙1个、阶梯教室1个、陶艺1个</t>
  </si>
  <si>
    <t>操场1个</t>
  </si>
  <si>
    <t>（建造中）</t>
  </si>
  <si>
    <t>美术1个、英语听说1个、计算机1个、音乐室1个</t>
  </si>
  <si>
    <t>操场1个、体育馆1个、形体房1个、乒乓房1个</t>
  </si>
  <si>
    <t>物理3个、化学3个、生物2个、组培1个、模拟飞行1个</t>
  </si>
  <si>
    <t>美术3个、英语听说3个、计算机3个、音乐室1个、劳技2个、心理4个</t>
  </si>
  <si>
    <t>足球场1个、篮球场2个、室内体育1个</t>
  </si>
  <si>
    <t>物理2个、化学2个、生物1个、综合1个</t>
  </si>
  <si>
    <t>音乐室1个、美术室12个、劳技室1个、计算机教室1个、语音教室2个、创新实验室6个</t>
  </si>
  <si>
    <t>室内体育馆1个、篮球场5个、羽毛球馆1个</t>
  </si>
  <si>
    <t>音乐室1个、美术室1个、劳技室1个、计算机教室1个、语音教室1个、创新实验室3个、陶艺室1个、形体房1个、录播教室1个、安全教室1个、心理室1个</t>
  </si>
  <si>
    <t>足球场1个、篮球场2个、乒乓房1个、室内综合馆1个</t>
  </si>
  <si>
    <t>物理2个、化学2个、生物1个、创新实验室21</t>
  </si>
  <si>
    <t>音乐室1个、美术室1个、劳技室1个、计算机室1个、英语听说教室2个、心理教室1个、安全体验室1个、录播教室1个、数字中心1个、艺术教室3个</t>
  </si>
  <si>
    <t>足球场1个、室内篮球场1个、室外篮球场4个、室外排球场1个</t>
  </si>
  <si>
    <t>物理3个、化学3个、生物2个</t>
  </si>
  <si>
    <t>音乐室1个、美术室1个、劳技室2个、计算机室2个、数字化未来教室1个、创新实验室1个、语音室3个、录播教室1个</t>
  </si>
  <si>
    <t>物理2个、生物2个、化学2个</t>
  </si>
  <si>
    <t>音乐教室1个、美术教室2个、劳技教室2个、计算机教室2个、创新实验室1个、柔道教室1个、录播教室1个、心理教室1个、地理教室1个、数字中心1个、语音教室1个</t>
  </si>
  <si>
    <t>生物2个、科学2个、化学2个、物理2个</t>
  </si>
  <si>
    <t>史地教室1个、音乐教室1个、美术教室1个、形体教室1个、书法教室1个、数字中心1个、劳技教室1个、跆拳道教室1个、柔道教室1个、计算机教室2个、心理教室1个、跨学科实验室1个</t>
  </si>
  <si>
    <t>足球场1个、室内体育馆1个、篮排球场2片</t>
  </si>
  <si>
    <t>物理2个、化学1个、生命科学1个</t>
  </si>
  <si>
    <t>音乐室1个、美术室1个、史地室1个、听说教室兼计算机教室2个、形体教室1个、书法教室1个、民乐教室1个、录播教室1个、心理专用教室1个、茶艺室1个</t>
  </si>
  <si>
    <t>物理2个、化学1个、生物1个、科学1个</t>
  </si>
  <si>
    <t>美术教室1个、书法教室1个、劳技教室1个、数字中心1个、计算机房1个、语音室1个、音乐教室1个、形体教室1个、史地教室1个、心理室1个</t>
  </si>
  <si>
    <t>上海市侨光中学</t>
  </si>
  <si>
    <t>篮球场4个、室内体育馆1个</t>
  </si>
  <si>
    <t>物理2个、化学1个、生命科学实1个、科学1个、创新实验室1个</t>
  </si>
  <si>
    <t>音乐室2个、美术室1个、书法教室1个、劳技室1个、心理室1个、英语听说教室1个、数字学习中心1个、安全体验教室1个、录播教室1个</t>
  </si>
  <si>
    <t>足球场1个、篮球场2个、羽毛球馆1个</t>
  </si>
  <si>
    <t>音乐室1个、美术室1个、劳技室1个、计算机室1个、录播室1个、书法室1个、史地室1个、听说教室1个、心理室1个、科技活动室1个、形体教室1个</t>
  </si>
  <si>
    <t>足球场2个、篮球场3个、室内体育馆1个、排球场2个、乒乓房1个</t>
  </si>
  <si>
    <t>物理3个、化学2个、生物1个</t>
  </si>
  <si>
    <t>音乐室2个、美术室3个、劳技室2个、计算机房2个、地理1个、历史1个、语音室3个、心理室1个、创新实验室3个、随班就读资源教室1个、安全教室1个、舞蹈房1个</t>
  </si>
  <si>
    <t>足球场1个、篮球场4个、体操房1个、室内体育馆1个</t>
  </si>
  <si>
    <t>物理2个、化学2个、生命科学1个、科学1个、生态实验室4个</t>
  </si>
  <si>
    <t>音乐2个、美术2个、劳技1个、计算机房1个、英语听说2个</t>
  </si>
  <si>
    <t>足球场1个、排球场2个、多功能体育中心1个（包括室内羽毛球馆、室内乒乓房、室内体操房、健身房、体操房等等）</t>
  </si>
  <si>
    <t>音乐室2个、美术室2个、劳技室3个、计算机教室2个、创新实验室1个、安全体验室1个、学生体质测试室1个</t>
  </si>
  <si>
    <t>英语听说教室2个、音乐室1个、美术室2个、劳技室1个、计算机教室1个、心理室1个</t>
  </si>
  <si>
    <t>足球场1个、射击馆1个</t>
  </si>
  <si>
    <t>物理1个、化学1个、生物1个、综合2个</t>
  </si>
  <si>
    <t>音乐1个、美术1个、劳技1个</t>
  </si>
  <si>
    <t>足球场1个、篮球场1个</t>
  </si>
  <si>
    <t>物理1个、化学1个、科学1个、创客实验室1个</t>
  </si>
  <si>
    <t>劳技室1个、计算机教室1个 、智慧教室1个、美术室2个、音乐室2个、书法室1个</t>
  </si>
  <si>
    <t>室内多功能艺体馆1个、篮球场1个、足球场1个、200米跑道、器械活动区</t>
  </si>
  <si>
    <t>物理1个、化学2个、科学1个、科创2个</t>
  </si>
  <si>
    <t>劳技室2个、计算机教室2个、美术室2个、书法室1个、音乐室3个、茶艺室1个</t>
  </si>
  <si>
    <t>物理3个、化学2个、生物1个、创新实验室1个</t>
  </si>
  <si>
    <t>劳技室1个、美术室1个、音乐室1个、计算机房2个、心理室1个、安全体验室1个、创新实验室1个、语音室1个</t>
  </si>
  <si>
    <t>足球场1个、篮球场3个、排球场2个、室内乒乓房1个</t>
  </si>
  <si>
    <t>音乐室3个、美术室2个、劳技室1个、计算机教室3个、英语听说教室3个、创新实验室3个、安全体验教室1个、心理室1个、形体教室1个</t>
  </si>
  <si>
    <t>音乐室1个、美术室1个、书法教室1个、计算机教室1个、英语听说教室1个、劳技室1个、数字学习中心1个、心理室1个、形体教室1个</t>
  </si>
  <si>
    <t>音乐室1个、美术室1个、劳技室1个、计算机教室2个、地理专业室1个、历史专业室1个、绿色环保创新实验室1个、英语听说教室1个</t>
  </si>
  <si>
    <t>足球场1个、篮球场1个、排球场1个、乒乓训练室1个</t>
  </si>
  <si>
    <t>音乐室1个、美术室1个、劳技室1个、计算机教室2个、英语听说教室2个</t>
  </si>
  <si>
    <t>篮球场4个、排球场3个、网球场1个、乒乓球房1个、室内体育馆1个</t>
  </si>
  <si>
    <t>物理2个、化学2个、生物1个、创新实验室2个</t>
  </si>
  <si>
    <t>国防教育体验馆1个、军事素质拓展区1个、美育园（美术室+器乐室）1个、音乐室1个、美术室1个、劳技室1个、计算机室1个、数字中心1个、舞蹈房1个、心理室2个、英语听说教室2个、安全体验教室1个、历史专用教室1个、地理专用教室1个、团队活动室2个、多功能厅1个、中草药种植园1个</t>
  </si>
  <si>
    <t>足球场1个、篮球场5个、网球场1个、排球场4个、室内体育馆1个</t>
  </si>
  <si>
    <t>物理4个、化学3个、生物3、创新实验室1、劳技实验室1</t>
  </si>
  <si>
    <t>音乐室2个、美术室3个、计算机教室2个、戏剧教室1、录播教室1、视听教室1、心理室1</t>
  </si>
  <si>
    <t>足球场1个 篮球场2个 室内体育馆1个</t>
  </si>
  <si>
    <t>物理1个 、化学1个、 生物1个</t>
  </si>
  <si>
    <t>音乐室3个、 美术室2个、计算机教室2个、 心理教室1个 、语音室1个 、录播教室1个</t>
  </si>
  <si>
    <t>物理1个 、化学1个 、生物1个 、自然1个</t>
  </si>
  <si>
    <t>音乐室2个 、美术室2个 、计算机教室2个 、心理教室1个 、语音室1个 、录播教室1个</t>
  </si>
  <si>
    <t>音乐室3个、美术室2个、劳技室2个、计算机教室1个、数字中心1个、科常室1个、心理室1个</t>
  </si>
  <si>
    <t>篮球场1个、足球场1个、室内球馆2个、乒乓房1个</t>
  </si>
  <si>
    <t>劳动技术教室1个、计算机教室1个、音乐教室1个、舞蹈教室1个、美术教室1个、人工智能教室1个、数字中心1个、安全体验教室1个</t>
  </si>
  <si>
    <t>篮球场1个</t>
  </si>
  <si>
    <t>物理1个、化学1个</t>
  </si>
  <si>
    <t>篮球场1个，足球场1个、室内球馆1个</t>
  </si>
  <si>
    <t>多元文化教室1个、跨学科教室1个、安全体验室1个、心理教室1个、美术教室1个、工程结构1个、人工智能1个、劳技教室1个、体测室1个、数字化学习中心1个、计算机教室2个、音乐教室2个</t>
  </si>
  <si>
    <t>足球场2个、篮球场3个、室内体育馆2个、室内游泳池1个、乒乓球场1个、体操房2个</t>
  </si>
  <si>
    <t>物理2个、化学2个、生物1个、自然1个、综合1个</t>
  </si>
  <si>
    <t>音乐6个、美术5个、劳技2个、计算机3个</t>
  </si>
  <si>
    <t>物理2个、化学1个、生物1个、创新1个</t>
  </si>
  <si>
    <t>音乐室2个、美术室1个、劳技室1个、英语听说教室2个、书法室1个</t>
  </si>
  <si>
    <t>篮球场6个、室内体育馆1个、乒乓球馆1个、环形跑道1个、高尔夫练习场1个</t>
  </si>
  <si>
    <t>物理4个、化学2个、生命科学1个、创新实验室1个</t>
  </si>
  <si>
    <t>音乐教室2个、美术教室1个、劳技教室1个、四大发明（劳技）教室1个、计算机教室2个、未来教室1个、心理教室1个、语音教室2个、舞蹈教室1个、安全体验教室1个、乐团排练室1个</t>
  </si>
  <si>
    <t>音乐1个、美术2个、劳技1个、计算机房1个、听说训练室1个、心理3个、科技1个、科创1个、安全体验1个</t>
  </si>
  <si>
    <t>足球场1个、篮球场5个、网球场1个、室内体育馆1个</t>
  </si>
  <si>
    <t>物理4个、化学2个、生物1个</t>
  </si>
  <si>
    <t>音乐室1个、美术室1个、劳技室1个、计算机室3个(含语音教室1个)</t>
  </si>
  <si>
    <t>标准足球场1个、400米环形跑道1个、篮球场10片、网球场3片、羽毛球场18片、室内体育馆1个、室内乒乓球馆1个、室内游泳馆1个、高尔夫训练场1个、马术训练场1个</t>
  </si>
  <si>
    <t>物理2个、化学2个、生物1个、科学1个</t>
  </si>
  <si>
    <t>舞蹈室1个、音乐室1个、美术室1个、心理咨询室1个、电脑房1个、无人机1个、机器人1个、多功能教室2个、阶梯教室3个</t>
  </si>
  <si>
    <t>足球场1个、篮球场3个、网球场2个、排球场1个、室内体育馆1个</t>
  </si>
  <si>
    <t>物理2个、化学2个、生物2个、创新实验室1个、创意设计室1个</t>
  </si>
  <si>
    <t>音乐室1个、舞蹈室1个、美术室2个、计算机教室2个、语音室1个、电视台1个、编辑室1个、录音室1个、录播室1个、陶艺室1个、心理室1个</t>
  </si>
  <si>
    <t>足球场2个、篮球场1个、高尔夫场地1个、室内排球馆1个、气膜馆1个、体操房1个、乒乓球馆1个</t>
  </si>
  <si>
    <t>音乐教室2个、美术教室2个、 计算机教室1个、英语听说教室3个、乐队排练厅1个、机器人专用教室1个、心理咨询室2个、 排练室1个、安全体验教室1个</t>
  </si>
  <si>
    <t>足球场1个、篮球场3个、台球馆1个、羽毛球馆1个、形体房2个、空手道室1个、高尔夫室1个</t>
  </si>
  <si>
    <t>音乐1个、美术1个、劳技1个、电脑房1个、创新实验室1个、英语听说2个</t>
  </si>
  <si>
    <t>足球场1个、篮球场2个、形体房1个、乒乓房1个、室内体育馆1个</t>
  </si>
  <si>
    <t>物理1个、化学1个、生物1个、创新1个、工程3个、DIS1个、机器人1个、科学1个、劳技1个、语音1个</t>
  </si>
  <si>
    <t>音乐室1个、美术室1个、计算机教室1个、书法教室1个、流行音乐教室1个、史地教室1个</t>
  </si>
  <si>
    <t>足球场1个、篮球场1个、羽毛球场地4个、半开放体育场1个、排球场1个、器械场1个、游乐场2个</t>
  </si>
  <si>
    <t>音乐室4个、美术室4个、计算机教室3个，劳技教室1个</t>
  </si>
  <si>
    <t>足球场1个、篮球场2个,网球场1个、高尔夫练习场1个、排球场1个、羽毛球场1个</t>
  </si>
  <si>
    <t>物理1个、化学1个、综合2个</t>
  </si>
  <si>
    <t>音乐室4个、美术室4个、计算机教室2个、劳技教室1个，多功能教室1个、戏剧教室1个</t>
  </si>
  <si>
    <t>足球场1个、篮球场2个、室内体育馆1个、乒乓房1个</t>
  </si>
  <si>
    <t>物理1个、化学1个、科学1个、创新1个</t>
  </si>
  <si>
    <t>音乐室2个、美术室1个、劳技室1个、计算机教室1个、心理室1个、生命体验教室1个、英语听说室1个</t>
  </si>
  <si>
    <t>计算机教室2个、英语听说室1个</t>
  </si>
  <si>
    <t>足球场1个、篮球场2个、室内体育场1个</t>
  </si>
  <si>
    <t>音乐室1个、美术室1个、书法室1个、劳技室1个、计算机房1个、人机对话室2个</t>
  </si>
  <si>
    <t>音乐室1个、美术室1个、劳技室2个、计算机教室1个、英语听说教室1个、史地室1个、录播室1个、陶艺室1个、安全体验室1个、心理室1个、形体室1个、书法室1个、资源教室1个</t>
  </si>
  <si>
    <t>田径场1个、篮球场2个、足球场1个、排球场1个、室内体育馆1个</t>
  </si>
  <si>
    <t>音乐室1个、美术室1个、劳技室1个、英语听说教室1个、史地室1个、数字学习中心1个、陶艺室1个、心理室1个、形体室1个、书法室1个</t>
  </si>
  <si>
    <t>足球场1个、篮球场4个、排球场4个、室内体育馆1个、冰壶中心1个</t>
  </si>
  <si>
    <t>物理2个、化学2个、生物1个、自然1个</t>
  </si>
  <si>
    <t>音乐室4个、美术室4个、劳技1个、计算机教室2个、听力教室1个、安全教室1个、创新实验室1个、生态实验室1个</t>
  </si>
  <si>
    <t>音乐室1个、美术室1个、劳技室1个、计算机教室1个、英语听说室1个</t>
  </si>
  <si>
    <t>足球场1个、篮球场1个、网球场1个</t>
  </si>
  <si>
    <t>音乐室1个、美术室1个、劳技室1个、计算机1个、资源教室1个</t>
  </si>
  <si>
    <t>音乐室2个、计算机教室2个、美术室1个、语音室1个、录播室1个、劳技室1个、小剧场1个、安全体验教室1个</t>
  </si>
  <si>
    <t>足球场1个、篮球场3个、排球场3个、室内体育馆1个</t>
  </si>
  <si>
    <t>化学1个、物理1个、科学1个</t>
  </si>
  <si>
    <t>美术1个、音乐1个、劳技1个、书法1个、史地1个、形体1个、创新1个、计算机1个、语言1个、心理1个</t>
  </si>
  <si>
    <t>足球场1个、篮球场4个、排球场4个、室内体育馆1个</t>
  </si>
  <si>
    <t>足球场1个、篮球场2个、手球场1个、乒乓房1个</t>
  </si>
  <si>
    <t>音乐室1个、美术室1个、劳技室1个、计算机房1个、英语听说室1个、录播教室1个、安全体验教1个、梦想教室1个、创新实验室1个、摄影教室1个</t>
  </si>
  <si>
    <t>足球场1个、篮球场3个、网球场1个</t>
  </si>
  <si>
    <t>音乐室2个、美术室3个、劳技室1个、计算机教室1个、外语听说室2个、录播室1个、书法教室1个、棋艺社1个、安全体验教室1个</t>
  </si>
  <si>
    <t>物理1个、化学1个、自然1个、生命科学1个、3D打印1个</t>
  </si>
  <si>
    <t>音乐室2个、美术室1个、劳技室1个、计算机教室1个、资源教室1个、安全体验室1个、体能室1个、语音室1个</t>
  </si>
  <si>
    <t>音乐室1个、美术室1个、劳技室1个、计算机教室1个、录播教室1个、梦想教室1个、创新实验室2个</t>
  </si>
  <si>
    <t>拯按路校区</t>
  </si>
  <si>
    <t>足球场1个、篮球场5个、排球场2个、室内体育馆1个、体操房1个、乒乓室1个</t>
  </si>
  <si>
    <t>音乐室1个、美术室1个、劳技室1个、计算机室1个、语音室1个、创新实验室1个、安全体验室1个、录播室1个、跨学科教室1个</t>
  </si>
  <si>
    <t>足球场1个、篮球场1个、排球场1个、室内体育馆1个、乒乓室1个</t>
  </si>
  <si>
    <t>音乐室1个、美术室1个、劳技室1个、创新实验室1个、计算机教室1个、语音室1个、安全体验室1个、录播室1个</t>
  </si>
  <si>
    <t>物理2个、化学1个、科学1个、生物1个</t>
  </si>
  <si>
    <t>创新实验室1个、生命安全体验室1个、音乐室1个、美术室1个、劳技室1个、计算机教室2个、心理咨询室1个、书法室1个、史地生室1个、录播室1个</t>
  </si>
  <si>
    <t>自然1个、综合2个、物理实验室1个、化学实验室1个</t>
  </si>
  <si>
    <t>音乐室3个、计算机教室4个、美术室2个、书法室1个、劳技教室1个、史地生教室1个、形体室1个，科创室1个，创新实验室1个</t>
  </si>
  <si>
    <t>足球场1个、篮球场2个、网球场1个、室内体育馆1个、羽毛球馆1个、高尔夫球馆1个等</t>
  </si>
  <si>
    <t>物理3个、化学2个、自然2个、综合3个</t>
  </si>
  <si>
    <t>音乐室2个、美术室2个、劳技室2个、计算机教室2个、舞蹈形体房2个、心理室1个、烘焙室1个</t>
  </si>
  <si>
    <t>足球场2个、篮球场8个、室内篮球馆2个、乒乓球馆1个、游泳馆1个</t>
  </si>
  <si>
    <t>物理7个、化学9个、生物5个、创新实验室2个</t>
  </si>
  <si>
    <t>音乐室17个、美术室7个、劳技室5个、计算机教室9个、书法教室5个、语音教室2个</t>
  </si>
  <si>
    <t>室外篮球场6个、羽毛球场2个、室内篮球馆1个、乒乓球室1个</t>
  </si>
  <si>
    <t>物理1个、化学1个、生物1个、创客1个</t>
  </si>
  <si>
    <t>音乐室1个、美术室1个、劳技室1个、计算机教室1个、舞蹈房2个、心理教室1个、综合4个</t>
  </si>
  <si>
    <t>音乐室1个、美术室1个、舞蹈房1个、劳技室1个、计算机房1个、心理教室1个、录播室1个、语音室1个、阅览室1个</t>
  </si>
  <si>
    <t>物理2个、化学1个、生物1个、自然1个、科学1个</t>
  </si>
  <si>
    <t>计算机教室1个、听说教室2个、音乐室2个、美术室1个、书法室1个、劳技室1个、舞蹈房1个、心理辅导室1个、录播室1个、 糖画室1个、爱迪生工作坊1个、资源教室1个、安全体验教室1个、体质监测室1个</t>
  </si>
  <si>
    <t>风雨操场1个、足球场1个、 篮球场2个</t>
  </si>
  <si>
    <t>自然/科学实验室1个</t>
  </si>
  <si>
    <t>劳技室1个、美术室1个、书法室1个、录播教室1个、电脑房1个、语音室1个、资源教室1个、舞蹈房1个、音乐室2个、心理辅导室1个、纸雕工坊1个、本草创新实验室1个、体质检测室1个</t>
  </si>
  <si>
    <t>足球场1个、篮球场2个、网球场2个、室内体育馆1个、室内健身房2个、室内游泳馆1个</t>
  </si>
  <si>
    <t>音乐室3个、美术室3个、戏剧室2个、舞蹈室2个、计算机室1个、科技教室1个</t>
  </si>
  <si>
    <t>室内体育馆1个、篮球场2个、排球场1个、乒乓球场1个、室外体育场1个、5人制足球场2个、操场2个、网球场1个</t>
  </si>
  <si>
    <t>生物1个、化学1个、物理1个、科学2个</t>
  </si>
  <si>
    <t>音乐室3个、美术室4个、计算机教室1个、历史地理教室1个、劳技教室1个</t>
  </si>
  <si>
    <t>篮球场3个、室内篮球馆1间、乒乓球馆1间、体操健身房1间、羽毛球场2个、体育活动室3个、足球场1个、田径场1个</t>
  </si>
  <si>
    <t>物理1个、生物1个、化学1个、劳技1个、科学与技术1个、综合1个</t>
  </si>
  <si>
    <t>合唱教室1个、舞蹈教室1个、美术教室2个、书法教室1个、语音教室1个、选修教室6个、计算机教室1个、心理咨询室1个、心理活动室1个、体质测试室1个、团队活动室2个、多功能教室1个</t>
  </si>
  <si>
    <t>室外足球场1个、篮球场2个、室内体育馆1个、攀岩馆2个</t>
  </si>
  <si>
    <t>物理1个、生物1个、化学2个</t>
  </si>
  <si>
    <t>音乐教室4个、美术教室4个、计算机教室2个</t>
  </si>
  <si>
    <t>室内体育馆1个、室内游泳馆1个、室外足球场1个、室外篮球场1个</t>
  </si>
  <si>
    <t>物理1个、化学2个、科学教室1个、创新实验室10个</t>
  </si>
  <si>
    <t>美术1个、音乐1个、多媒体教室1个、语音教室1个</t>
  </si>
  <si>
    <t>足球场1个、篮球场1个、室内游泳馆1个、室内体育场地1个、室内体育场地1个</t>
  </si>
  <si>
    <t>美术教室5个、音乐教室4个、电子化音乐教室1个、劳技教室1个、电脑教室2个、排练室3个、音乐练习室6个、录音房2个、舞蹈室1个、黑箱剧场1个</t>
  </si>
  <si>
    <t>足球场1个、篮球场4个、网球场2个、室内游泳馆1个、攀岩墙1个、沙坑2个、高尔夫球击打处1个、儿童乐园1个、单双杠1组、排球场1个、羽毛球场3个</t>
  </si>
  <si>
    <t>物理2个、化学2个、生物1个、科学2个，物理、化学、生物实验准备室各1个</t>
  </si>
  <si>
    <t>音乐室3个、美术室4个、琴房16个、舞蹈教室2个、计算机教室4个、录播教室1个、汤显祖剧场1个、黑盒剧场1个、心理咨询室3个</t>
  </si>
  <si>
    <t>足球场1个、篮球场3个、室内游泳馆1个、网球场1个、壁式网球场1个、高尔夫球场1个、攀岩墙1个、乒乓球房1个</t>
  </si>
  <si>
    <t>物理2个、化学2个、自然1个</t>
  </si>
  <si>
    <t>音乐教室1个、舞蹈教室3个、美术教室2个、劳技教室1个、劳技操作间6个、STEM教室1个、科创教室1个、国学教室1个、琴房8个、阶梯教室1个、计算机教室3个、VR教室1个、现代教室1个</t>
  </si>
  <si>
    <t>室外跑道足球场1个、篮球场2个、课间活动场地2个、室内体院馆1个、室内游泳池1个</t>
  </si>
  <si>
    <t>综合科学实验室2个、物理实验室2个、生物实验室1个、化学实验室1个</t>
  </si>
  <si>
    <t>计算机教室3个、美术室2个、剧院汇报厅1个</t>
  </si>
  <si>
    <t>排球场3个、田径场1个、足球场1个、篮球场4个、室内体育馆1个</t>
  </si>
  <si>
    <t>物理1个、生命科学1个、化学1个、科学1个</t>
  </si>
  <si>
    <t>美术室1个、音乐室1个、书法室1个、劳技室1个、录播室1个、计算机教室1个、英语听说室1个、史地教室1个、形体室1、心理辅导室1个</t>
  </si>
  <si>
    <t>篮球场2个</t>
  </si>
  <si>
    <t>创新实验室1个、安全体验室1个</t>
  </si>
  <si>
    <t>音乐室1个、美术室1个、个训室12个、科普室1个、乐高1个、计算机教室1个</t>
  </si>
  <si>
    <t>足球场1个、室内综合体育馆1个</t>
  </si>
  <si>
    <t>创新实验室1个</t>
  </si>
  <si>
    <t>音乐室1个、美术室1个、个训室10个、科普室1个、乐高室1个、计算机室1个</t>
  </si>
  <si>
    <t>足球场1个、室内体育馆1个</t>
  </si>
  <si>
    <t xml:space="preserve">创新实验室1 </t>
  </si>
  <si>
    <t>康复训练室3个、自闭症训练室2个、情景模拟室1个、生活自理教室3个、美术室2个、律动室2个、多感官训练室1个、心理咨询室1个、心理活动室1个、沙疗室1个、感统训练室1个、水疗室1个、蒙特梭利教室2个、家政室1个、手工室1个、个训室3个</t>
  </si>
  <si>
    <t>室外运动场1个、室内体育活动室1个</t>
  </si>
  <si>
    <t>安全教育室1</t>
  </si>
  <si>
    <t>音乐室1个、美术室1个、计算机教室1个、个训室1个、家政室3个、心理辅导室1个</t>
  </si>
  <si>
    <t>自然1个、综合1个</t>
  </si>
  <si>
    <t>感统室2个、美术室3个、家政室1个、运动康复室1个、律动室1个、语训室3个、个训室8个、计算机教室2个、烹饪室2个、舞蹈房1个、心理室1个、语言康复室2个</t>
  </si>
  <si>
    <t>室内田径馆1个、举重房1个、水上训练房1个</t>
  </si>
  <si>
    <t>物理1个、生化1个</t>
  </si>
  <si>
    <t>计算机教室1个、心理室1个、创新实验室1个、语音专用教室1个、安全体训室1个，科研室1个、音乐室1个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</si>
</sst>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F800]dddd\,\ mmmm\ dd\,\ yyyy"/>
    <numFmt numFmtId="178" formatCode="0_ "/>
    <numFmt numFmtId="179" formatCode="0.0_ "/>
    <numFmt numFmtId="180" formatCode="0.00_ "/>
    <numFmt numFmtId="181" formatCode="0.0"/>
    <numFmt numFmtId="182" formatCode="0.0_);[Red]\(0.0\)"/>
    <numFmt numFmtId="183" formatCode="0.0%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FF99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27" fillId="0" borderId="0"/>
    <xf numFmtId="176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7" fontId="29" fillId="0" borderId="24" applyProtection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 applyProtection="1">
      <alignment horizontal="center" vertical="center" shrinkToFit="1"/>
    </xf>
    <xf numFmtId="178" fontId="2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78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18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</xf>
    <xf numFmtId="181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49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shrinkToFit="1"/>
    </xf>
    <xf numFmtId="0" fontId="2" fillId="0" borderId="1" xfId="53" applyFont="1" applyFill="1" applyBorder="1" applyAlignment="1" applyProtection="1">
      <alignment horizontal="center" vertical="center"/>
      <protection locked="0"/>
    </xf>
    <xf numFmtId="0" fontId="2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3" applyNumberFormat="1" applyFont="1" applyFill="1" applyBorder="1" applyAlignment="1" applyProtection="1">
      <alignment horizontal="center" vertical="center" shrinkToFit="1"/>
    </xf>
    <xf numFmtId="179" fontId="2" fillId="0" borderId="1" xfId="53" applyNumberFormat="1" applyFont="1" applyFill="1" applyBorder="1" applyAlignment="1" applyProtection="1">
      <alignment horizontal="center" vertical="center" shrinkToFit="1"/>
    </xf>
    <xf numFmtId="180" fontId="2" fillId="0" borderId="1" xfId="0" applyNumberFormat="1" applyFont="1" applyFill="1" applyBorder="1" applyAlignment="1" applyProtection="1">
      <alignment horizontal="center" vertical="center" shrinkToFit="1"/>
    </xf>
    <xf numFmtId="49" fontId="2" fillId="0" borderId="1" xfId="54" applyNumberFormat="1" applyFont="1" applyFill="1" applyBorder="1" applyAlignment="1" applyProtection="1">
      <alignment horizontal="center" vertical="center" shrinkToFit="1"/>
    </xf>
    <xf numFmtId="49" fontId="2" fillId="0" borderId="1" xfId="49" applyNumberFormat="1" applyFont="1" applyFill="1" applyBorder="1" applyAlignment="1" applyProtection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53" applyFont="1" applyFill="1" applyBorder="1" applyAlignment="1">
      <alignment horizontal="left" vertical="center" wrapText="1"/>
    </xf>
    <xf numFmtId="178" fontId="2" fillId="0" borderId="1" xfId="53" applyNumberFormat="1" applyFont="1" applyFill="1" applyBorder="1" applyAlignment="1">
      <alignment horizontal="center" vertical="center" wrapText="1"/>
    </xf>
    <xf numFmtId="178" fontId="2" fillId="0" borderId="1" xfId="53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3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53" applyFont="1" applyFill="1" applyBorder="1" applyAlignment="1" applyProtection="1">
      <alignment horizontal="left" vertical="center" wrapText="1"/>
      <protection locked="0"/>
    </xf>
    <xf numFmtId="0" fontId="2" fillId="0" borderId="1" xfId="53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53" applyNumberFormat="1" applyFont="1" applyFill="1" applyBorder="1" applyAlignment="1" applyProtection="1">
      <alignment horizontal="left" vertical="top" wrapText="1"/>
      <protection locked="0"/>
    </xf>
    <xf numFmtId="0" fontId="2" fillId="0" borderId="1" xfId="52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shrinkToFit="1"/>
    </xf>
    <xf numFmtId="178" fontId="2" fillId="0" borderId="1" xfId="52" applyNumberFormat="1" applyFont="1" applyFill="1" applyBorder="1" applyAlignment="1" applyProtection="1">
      <alignment horizontal="center" vertical="center" shrinkToFit="1"/>
    </xf>
    <xf numFmtId="179" fontId="2" fillId="0" borderId="1" xfId="52" applyNumberFormat="1" applyFont="1" applyFill="1" applyBorder="1" applyAlignment="1" applyProtection="1">
      <alignment horizontal="center" vertical="center" shrinkToFit="1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shrinkToFit="1"/>
    </xf>
    <xf numFmtId="179" fontId="2" fillId="0" borderId="5" xfId="0" applyNumberFormat="1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1" xfId="5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52" applyFont="1" applyFill="1" applyBorder="1" applyAlignment="1" applyProtection="1">
      <alignment horizontal="left" vertical="center" wrapText="1"/>
      <protection locked="0"/>
    </xf>
    <xf numFmtId="178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52" applyNumberFormat="1" applyFont="1" applyFill="1" applyBorder="1" applyAlignment="1" applyProtection="1">
      <alignment horizontal="left" vertical="center" wrapText="1"/>
    </xf>
    <xf numFmtId="178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178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78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3" applyFont="1" applyFill="1" applyBorder="1" applyAlignment="1" applyProtection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shrinkToFit="1"/>
    </xf>
    <xf numFmtId="17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82" fontId="6" fillId="0" borderId="0" xfId="0" applyNumberFormat="1" applyFont="1" applyFill="1" applyAlignment="1">
      <alignment horizontal="center" vertical="center"/>
    </xf>
    <xf numFmtId="183" fontId="6" fillId="0" borderId="0" xfId="0" applyNumberFormat="1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82" fontId="7" fillId="0" borderId="7" xfId="0" applyNumberFormat="1" applyFont="1" applyFill="1" applyBorder="1" applyAlignment="1">
      <alignment horizontal="center" vertical="center"/>
    </xf>
    <xf numFmtId="183" fontId="7" fillId="0" borderId="7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83" fontId="2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83" fontId="2" fillId="0" borderId="1" xfId="0" applyNumberFormat="1" applyFont="1" applyFill="1" applyBorder="1" applyAlignment="1" applyProtection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82" fontId="2" fillId="0" borderId="1" xfId="3" applyNumberFormat="1" applyFont="1" applyFill="1" applyBorder="1" applyAlignment="1" applyProtection="1">
      <alignment horizontal="center" vertical="center"/>
    </xf>
    <xf numFmtId="182" fontId="2" fillId="0" borderId="1" xfId="3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183" fontId="2" fillId="0" borderId="9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183" fontId="2" fillId="0" borderId="11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83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83" fontId="2" fillId="0" borderId="15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4" xfId="49"/>
    <cellStyle name="常规 14 7" xfId="50"/>
    <cellStyle name="常规 2" xfId="51"/>
    <cellStyle name="常规 3" xfId="52"/>
    <cellStyle name="常规 4" xfId="53"/>
    <cellStyle name="解释性文本 8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C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9"/>
  <sheetViews>
    <sheetView topLeftCell="A159" workbookViewId="0">
      <selection activeCell="D166" sqref="D166"/>
    </sheetView>
  </sheetViews>
  <sheetFormatPr defaultColWidth="9" defaultRowHeight="14.4"/>
  <cols>
    <col min="1" max="1" width="11.3611111111111" style="99" customWidth="1"/>
    <col min="2" max="2" width="20.1203703703704" style="100" customWidth="1"/>
    <col min="3" max="3" width="13.3333333333333" style="99" customWidth="1"/>
    <col min="4" max="4" width="7.64814814814815" style="99" customWidth="1"/>
    <col min="5" max="5" width="12.962962962963" style="101" customWidth="1"/>
    <col min="6" max="6" width="10.9907407407407" style="99" customWidth="1"/>
    <col min="7" max="7" width="5.5462962962963" style="99" customWidth="1"/>
    <col min="8" max="8" width="6.0462962962963" style="99" customWidth="1"/>
    <col min="9" max="9" width="5.7962962962963" style="102" customWidth="1"/>
    <col min="10" max="10" width="4.68518518518519" style="99" customWidth="1"/>
    <col min="11" max="11" width="5.7962962962963" style="99" customWidth="1"/>
    <col min="12" max="12" width="6.53703703703704" style="103" customWidth="1"/>
    <col min="13" max="13" width="7.15740740740741" style="99" customWidth="1"/>
    <col min="14" max="14" width="5.67592592592593" style="99" customWidth="1"/>
    <col min="15" max="15" width="5.43518518518519" style="99" customWidth="1"/>
    <col min="16" max="16" width="6.28703703703704" style="103" customWidth="1"/>
    <col min="17" max="17" width="5.7962962962963" style="99" customWidth="1"/>
    <col min="18" max="18" width="5.5462962962963" style="99" customWidth="1"/>
    <col min="19" max="16384" width="9" style="98"/>
  </cols>
  <sheetData>
    <row r="1" ht="33" customHeight="1" spans="1:18">
      <c r="A1" s="104" t="s">
        <v>0</v>
      </c>
      <c r="B1" s="105"/>
      <c r="C1" s="104"/>
      <c r="D1" s="104"/>
      <c r="E1" s="104"/>
      <c r="F1" s="104"/>
      <c r="G1" s="104"/>
      <c r="H1" s="104"/>
      <c r="I1" s="122"/>
      <c r="J1" s="104"/>
      <c r="K1" s="104"/>
      <c r="L1" s="123"/>
      <c r="M1" s="104"/>
      <c r="N1" s="104"/>
      <c r="O1" s="104"/>
      <c r="P1" s="123"/>
      <c r="Q1" s="104"/>
      <c r="R1" s="104"/>
    </row>
    <row r="2" s="97" customFormat="1" ht="17" customHeight="1" spans="1:18">
      <c r="A2" s="39" t="s">
        <v>1</v>
      </c>
      <c r="B2" s="39" t="s">
        <v>2</v>
      </c>
      <c r="C2" s="39"/>
      <c r="D2" s="39" t="s">
        <v>3</v>
      </c>
      <c r="E2" s="39" t="s">
        <v>4</v>
      </c>
      <c r="F2" s="39" t="s">
        <v>5</v>
      </c>
      <c r="G2" s="39" t="s">
        <v>6</v>
      </c>
      <c r="H2" s="39"/>
      <c r="I2" s="124"/>
      <c r="J2" s="39"/>
      <c r="K2" s="39"/>
      <c r="L2" s="125"/>
      <c r="M2" s="39"/>
      <c r="N2" s="39"/>
      <c r="O2" s="39"/>
      <c r="P2" s="125"/>
      <c r="Q2" s="39"/>
      <c r="R2" s="132"/>
    </row>
    <row r="3" s="97" customFormat="1" ht="20" customHeight="1" spans="1:18">
      <c r="A3" s="39"/>
      <c r="B3" s="39"/>
      <c r="C3" s="39"/>
      <c r="D3" s="39"/>
      <c r="E3" s="39"/>
      <c r="F3" s="39"/>
      <c r="G3" s="39" t="s">
        <v>7</v>
      </c>
      <c r="H3" s="39" t="s">
        <v>8</v>
      </c>
      <c r="I3" s="124" t="s">
        <v>9</v>
      </c>
      <c r="J3" s="39" t="s">
        <v>10</v>
      </c>
      <c r="K3" s="39"/>
      <c r="L3" s="125"/>
      <c r="M3" s="39" t="s">
        <v>11</v>
      </c>
      <c r="N3" s="39"/>
      <c r="O3" s="39"/>
      <c r="P3" s="125"/>
      <c r="Q3" s="39" t="s">
        <v>12</v>
      </c>
      <c r="R3" s="132"/>
    </row>
    <row r="4" s="97" customFormat="1" ht="43" customHeight="1" spans="1:18">
      <c r="A4" s="39"/>
      <c r="B4" s="39" t="s">
        <v>13</v>
      </c>
      <c r="C4" s="39" t="s">
        <v>14</v>
      </c>
      <c r="D4" s="39"/>
      <c r="E4" s="39"/>
      <c r="F4" s="39"/>
      <c r="G4" s="39"/>
      <c r="H4" s="39"/>
      <c r="I4" s="124"/>
      <c r="J4" s="39" t="s">
        <v>15</v>
      </c>
      <c r="K4" s="39" t="s">
        <v>16</v>
      </c>
      <c r="L4" s="125" t="s">
        <v>17</v>
      </c>
      <c r="M4" s="39" t="s">
        <v>18</v>
      </c>
      <c r="N4" s="39" t="s">
        <v>19</v>
      </c>
      <c r="O4" s="39" t="s">
        <v>20</v>
      </c>
      <c r="P4" s="125" t="s">
        <v>21</v>
      </c>
      <c r="Q4" s="39" t="s">
        <v>22</v>
      </c>
      <c r="R4" s="125" t="s">
        <v>23</v>
      </c>
    </row>
    <row r="5" s="97" customFormat="1" ht="22" customHeight="1" spans="1:18">
      <c r="A5" s="59">
        <v>3101151001</v>
      </c>
      <c r="B5" s="40" t="s">
        <v>24</v>
      </c>
      <c r="C5" s="39" t="s">
        <v>25</v>
      </c>
      <c r="D5" s="59" t="s">
        <v>26</v>
      </c>
      <c r="E5" s="106" t="s">
        <v>27</v>
      </c>
      <c r="F5" s="59" t="s">
        <v>28</v>
      </c>
      <c r="G5" s="59">
        <v>346</v>
      </c>
      <c r="H5" s="59">
        <v>331</v>
      </c>
      <c r="I5" s="126">
        <v>15.6</v>
      </c>
      <c r="J5" s="59">
        <v>45</v>
      </c>
      <c r="K5" s="59">
        <v>119</v>
      </c>
      <c r="L5" s="127">
        <v>0.495</v>
      </c>
      <c r="M5" s="59">
        <v>118</v>
      </c>
      <c r="N5" s="59">
        <v>212</v>
      </c>
      <c r="O5" s="59">
        <v>1</v>
      </c>
      <c r="P5" s="127">
        <v>0.997</v>
      </c>
      <c r="Q5" s="59"/>
      <c r="R5" s="59"/>
    </row>
    <row r="6" s="97" customFormat="1" ht="22" customHeight="1" spans="1:18">
      <c r="A6" s="59">
        <v>3101151001</v>
      </c>
      <c r="B6" s="40" t="s">
        <v>24</v>
      </c>
      <c r="C6" s="39" t="s">
        <v>29</v>
      </c>
      <c r="D6" s="59" t="s">
        <v>26</v>
      </c>
      <c r="E6" s="106" t="s">
        <v>30</v>
      </c>
      <c r="F6" s="59" t="s">
        <v>28</v>
      </c>
      <c r="G6" s="59"/>
      <c r="H6" s="59"/>
      <c r="I6" s="126"/>
      <c r="J6" s="59"/>
      <c r="K6" s="59"/>
      <c r="L6" s="127"/>
      <c r="M6" s="59"/>
      <c r="N6" s="59"/>
      <c r="O6" s="59"/>
      <c r="P6" s="127"/>
      <c r="Q6" s="59"/>
      <c r="R6" s="59"/>
    </row>
    <row r="7" s="97" customFormat="1" ht="22" customHeight="1" spans="1:18">
      <c r="A7" s="59">
        <v>3101151001</v>
      </c>
      <c r="B7" s="40" t="s">
        <v>24</v>
      </c>
      <c r="C7" s="39" t="s">
        <v>31</v>
      </c>
      <c r="D7" s="59" t="s">
        <v>26</v>
      </c>
      <c r="E7" s="106" t="s">
        <v>32</v>
      </c>
      <c r="F7" s="59" t="s">
        <v>28</v>
      </c>
      <c r="G7" s="59"/>
      <c r="H7" s="59"/>
      <c r="I7" s="126"/>
      <c r="J7" s="59"/>
      <c r="K7" s="59"/>
      <c r="L7" s="127"/>
      <c r="M7" s="59"/>
      <c r="N7" s="59"/>
      <c r="O7" s="59"/>
      <c r="P7" s="127"/>
      <c r="Q7" s="59"/>
      <c r="R7" s="59"/>
    </row>
    <row r="8" s="97" customFormat="1" ht="26" customHeight="1" spans="1:18">
      <c r="A8" s="59">
        <v>3101151002</v>
      </c>
      <c r="B8" s="40" t="s">
        <v>33</v>
      </c>
      <c r="C8" s="39" t="s">
        <v>34</v>
      </c>
      <c r="D8" s="59" t="s">
        <v>26</v>
      </c>
      <c r="E8" s="106" t="s">
        <v>35</v>
      </c>
      <c r="F8" s="59" t="s">
        <v>28</v>
      </c>
      <c r="G8" s="59">
        <v>282</v>
      </c>
      <c r="H8" s="59">
        <v>274</v>
      </c>
      <c r="I8" s="126">
        <v>15.16</v>
      </c>
      <c r="J8" s="59">
        <v>54</v>
      </c>
      <c r="K8" s="59">
        <v>122</v>
      </c>
      <c r="L8" s="127">
        <v>0.642</v>
      </c>
      <c r="M8" s="59">
        <v>109</v>
      </c>
      <c r="N8" s="59">
        <v>165</v>
      </c>
      <c r="O8" s="59">
        <v>0</v>
      </c>
      <c r="P8" s="127">
        <v>1</v>
      </c>
      <c r="Q8" s="59"/>
      <c r="R8" s="127"/>
    </row>
    <row r="9" s="97" customFormat="1" ht="22" customHeight="1" spans="1:18">
      <c r="A9" s="59">
        <v>3101151002</v>
      </c>
      <c r="B9" s="40" t="s">
        <v>33</v>
      </c>
      <c r="C9" s="39" t="s">
        <v>36</v>
      </c>
      <c r="D9" s="59" t="s">
        <v>26</v>
      </c>
      <c r="E9" s="106" t="s">
        <v>37</v>
      </c>
      <c r="F9" s="59" t="s">
        <v>28</v>
      </c>
      <c r="G9" s="59"/>
      <c r="H9" s="59"/>
      <c r="I9" s="126"/>
      <c r="J9" s="59"/>
      <c r="K9" s="59"/>
      <c r="L9" s="127"/>
      <c r="M9" s="59"/>
      <c r="N9" s="59"/>
      <c r="O9" s="59"/>
      <c r="P9" s="127"/>
      <c r="Q9" s="59"/>
      <c r="R9" s="127"/>
    </row>
    <row r="10" s="97" customFormat="1" ht="22" customHeight="1" spans="1:18">
      <c r="A10" s="39">
        <v>3101151003</v>
      </c>
      <c r="B10" s="40" t="s">
        <v>38</v>
      </c>
      <c r="C10" s="39" t="s">
        <v>39</v>
      </c>
      <c r="D10" s="39" t="s">
        <v>26</v>
      </c>
      <c r="E10" s="106" t="s">
        <v>40</v>
      </c>
      <c r="F10" s="39" t="s">
        <v>28</v>
      </c>
      <c r="G10" s="59">
        <v>112</v>
      </c>
      <c r="H10" s="59">
        <v>101</v>
      </c>
      <c r="I10" s="126">
        <v>13.8</v>
      </c>
      <c r="J10" s="59">
        <v>11</v>
      </c>
      <c r="K10" s="59">
        <v>50</v>
      </c>
      <c r="L10" s="127">
        <v>0.603960396039604</v>
      </c>
      <c r="M10" s="59">
        <v>27</v>
      </c>
      <c r="N10" s="59">
        <v>74</v>
      </c>
      <c r="O10" s="59">
        <v>0</v>
      </c>
      <c r="P10" s="127">
        <v>1</v>
      </c>
      <c r="Q10" s="59"/>
      <c r="R10" s="127"/>
    </row>
    <row r="11" s="97" customFormat="1" ht="22" customHeight="1" spans="1:18">
      <c r="A11" s="39">
        <v>3101151003</v>
      </c>
      <c r="B11" s="40" t="s">
        <v>38</v>
      </c>
      <c r="C11" s="39" t="s">
        <v>41</v>
      </c>
      <c r="D11" s="39" t="s">
        <v>26</v>
      </c>
      <c r="E11" s="106" t="s">
        <v>42</v>
      </c>
      <c r="F11" s="39" t="s">
        <v>28</v>
      </c>
      <c r="G11" s="59"/>
      <c r="H11" s="59"/>
      <c r="I11" s="126"/>
      <c r="J11" s="59"/>
      <c r="K11" s="59"/>
      <c r="L11" s="127"/>
      <c r="M11" s="59"/>
      <c r="N11" s="59"/>
      <c r="O11" s="59"/>
      <c r="P11" s="127"/>
      <c r="Q11" s="59"/>
      <c r="R11" s="127"/>
    </row>
    <row r="12" s="97" customFormat="1" ht="22" customHeight="1" spans="1:18">
      <c r="A12" s="39">
        <v>3101151004</v>
      </c>
      <c r="B12" s="40" t="s">
        <v>43</v>
      </c>
      <c r="C12" s="39"/>
      <c r="D12" s="39" t="s">
        <v>26</v>
      </c>
      <c r="E12" s="106" t="s">
        <v>44</v>
      </c>
      <c r="F12" s="39" t="s">
        <v>28</v>
      </c>
      <c r="G12" s="59">
        <v>52</v>
      </c>
      <c r="H12" s="59">
        <v>46</v>
      </c>
      <c r="I12" s="126">
        <f>650/46</f>
        <v>14.1304347826087</v>
      </c>
      <c r="J12" s="59">
        <v>8</v>
      </c>
      <c r="K12" s="59">
        <v>29</v>
      </c>
      <c r="L12" s="127">
        <f>37/46</f>
        <v>0.804347826086957</v>
      </c>
      <c r="M12" s="59">
        <v>3</v>
      </c>
      <c r="N12" s="59">
        <v>43</v>
      </c>
      <c r="O12" s="59">
        <v>0</v>
      </c>
      <c r="P12" s="127">
        <v>1</v>
      </c>
      <c r="Q12" s="59"/>
      <c r="R12" s="127"/>
    </row>
    <row r="13" s="97" customFormat="1" ht="22" customHeight="1" spans="1:18">
      <c r="A13" s="59">
        <v>3101151005</v>
      </c>
      <c r="B13" s="40" t="s">
        <v>45</v>
      </c>
      <c r="C13" s="39" t="s">
        <v>46</v>
      </c>
      <c r="D13" s="59" t="s">
        <v>26</v>
      </c>
      <c r="E13" s="106" t="s">
        <v>47</v>
      </c>
      <c r="F13" s="59" t="s">
        <v>28</v>
      </c>
      <c r="G13" s="59">
        <v>121</v>
      </c>
      <c r="H13" s="59">
        <v>118</v>
      </c>
      <c r="I13" s="126">
        <v>15.99</v>
      </c>
      <c r="J13" s="59">
        <v>17</v>
      </c>
      <c r="K13" s="59">
        <v>54</v>
      </c>
      <c r="L13" s="127">
        <v>0.602</v>
      </c>
      <c r="M13" s="59">
        <v>15</v>
      </c>
      <c r="N13" s="59">
        <v>103</v>
      </c>
      <c r="O13" s="59">
        <v>0</v>
      </c>
      <c r="P13" s="127">
        <v>1</v>
      </c>
      <c r="Q13" s="59"/>
      <c r="R13" s="59"/>
    </row>
    <row r="14" s="97" customFormat="1" ht="22" customHeight="1" spans="1:18">
      <c r="A14" s="59">
        <v>3101151005</v>
      </c>
      <c r="B14" s="40" t="s">
        <v>45</v>
      </c>
      <c r="C14" s="39" t="s">
        <v>48</v>
      </c>
      <c r="D14" s="59" t="s">
        <v>26</v>
      </c>
      <c r="E14" s="106" t="s">
        <v>49</v>
      </c>
      <c r="F14" s="59" t="s">
        <v>28</v>
      </c>
      <c r="G14" s="59"/>
      <c r="H14" s="59"/>
      <c r="I14" s="126"/>
      <c r="J14" s="59"/>
      <c r="K14" s="59"/>
      <c r="L14" s="127"/>
      <c r="M14" s="59"/>
      <c r="N14" s="59"/>
      <c r="O14" s="59"/>
      <c r="P14" s="127"/>
      <c r="Q14" s="59"/>
      <c r="R14" s="59"/>
    </row>
    <row r="15" s="97" customFormat="1" ht="22" customHeight="1" spans="1:18">
      <c r="A15" s="39">
        <v>3101151006</v>
      </c>
      <c r="B15" s="40" t="s">
        <v>50</v>
      </c>
      <c r="C15" s="39"/>
      <c r="D15" s="39" t="s">
        <v>26</v>
      </c>
      <c r="E15" s="106" t="s">
        <v>51</v>
      </c>
      <c r="F15" s="39" t="s">
        <v>28</v>
      </c>
      <c r="G15" s="59">
        <v>60</v>
      </c>
      <c r="H15" s="59">
        <v>56</v>
      </c>
      <c r="I15" s="126">
        <v>11.7</v>
      </c>
      <c r="J15" s="59">
        <v>14</v>
      </c>
      <c r="K15" s="59">
        <v>23</v>
      </c>
      <c r="L15" s="127">
        <v>0.661</v>
      </c>
      <c r="M15" s="59">
        <v>7</v>
      </c>
      <c r="N15" s="59">
        <v>49</v>
      </c>
      <c r="O15" s="59">
        <v>0</v>
      </c>
      <c r="P15" s="127">
        <v>1</v>
      </c>
      <c r="Q15" s="59"/>
      <c r="R15" s="127"/>
    </row>
    <row r="16" s="97" customFormat="1" ht="22" customHeight="1" spans="1:18">
      <c r="A16" s="59">
        <v>3101151007</v>
      </c>
      <c r="B16" s="40" t="s">
        <v>52</v>
      </c>
      <c r="C16" s="39" t="s">
        <v>53</v>
      </c>
      <c r="D16" s="59" t="s">
        <v>26</v>
      </c>
      <c r="E16" s="106" t="s">
        <v>54</v>
      </c>
      <c r="F16" s="59" t="s">
        <v>28</v>
      </c>
      <c r="G16" s="59">
        <v>121</v>
      </c>
      <c r="H16" s="59">
        <v>115</v>
      </c>
      <c r="I16" s="126">
        <v>13.11</v>
      </c>
      <c r="J16" s="59">
        <v>12</v>
      </c>
      <c r="K16" s="59">
        <v>43</v>
      </c>
      <c r="L16" s="127">
        <v>0.478</v>
      </c>
      <c r="M16" s="59">
        <v>20</v>
      </c>
      <c r="N16" s="59">
        <v>95</v>
      </c>
      <c r="O16" s="59">
        <v>0</v>
      </c>
      <c r="P16" s="127">
        <v>1</v>
      </c>
      <c r="Q16" s="59"/>
      <c r="R16" s="127"/>
    </row>
    <row r="17" s="97" customFormat="1" ht="22" customHeight="1" spans="1:18">
      <c r="A17" s="59">
        <v>3101151007</v>
      </c>
      <c r="B17" s="40" t="s">
        <v>52</v>
      </c>
      <c r="C17" s="39" t="s">
        <v>55</v>
      </c>
      <c r="D17" s="59" t="s">
        <v>26</v>
      </c>
      <c r="E17" s="106" t="s">
        <v>56</v>
      </c>
      <c r="F17" s="59" t="s">
        <v>28</v>
      </c>
      <c r="G17" s="59"/>
      <c r="H17" s="59"/>
      <c r="I17" s="126"/>
      <c r="J17" s="59"/>
      <c r="K17" s="59"/>
      <c r="L17" s="127"/>
      <c r="M17" s="59"/>
      <c r="N17" s="59"/>
      <c r="O17" s="59"/>
      <c r="P17" s="127"/>
      <c r="Q17" s="59"/>
      <c r="R17" s="127"/>
    </row>
    <row r="18" s="97" customFormat="1" ht="22" customHeight="1" spans="1:18">
      <c r="A18" s="59">
        <v>3101151011</v>
      </c>
      <c r="B18" s="40" t="s">
        <v>57</v>
      </c>
      <c r="C18" s="39" t="s">
        <v>58</v>
      </c>
      <c r="D18" s="59" t="s">
        <v>26</v>
      </c>
      <c r="E18" s="106" t="s">
        <v>59</v>
      </c>
      <c r="F18" s="59" t="s">
        <v>28</v>
      </c>
      <c r="G18" s="59">
        <v>88</v>
      </c>
      <c r="H18" s="59">
        <v>87</v>
      </c>
      <c r="I18" s="126">
        <v>13.5</v>
      </c>
      <c r="J18" s="59">
        <v>12</v>
      </c>
      <c r="K18" s="59">
        <v>49</v>
      </c>
      <c r="L18" s="127">
        <v>0.701</v>
      </c>
      <c r="M18" s="59">
        <v>14</v>
      </c>
      <c r="N18" s="59">
        <v>15</v>
      </c>
      <c r="O18" s="59">
        <v>16</v>
      </c>
      <c r="P18" s="127">
        <v>1</v>
      </c>
      <c r="Q18" s="59"/>
      <c r="R18" s="127"/>
    </row>
    <row r="19" s="97" customFormat="1" ht="22" customHeight="1" spans="1:18">
      <c r="A19" s="59">
        <v>3101151011</v>
      </c>
      <c r="B19" s="40" t="s">
        <v>57</v>
      </c>
      <c r="C19" s="39" t="s">
        <v>60</v>
      </c>
      <c r="D19" s="59" t="s">
        <v>26</v>
      </c>
      <c r="E19" s="106" t="s">
        <v>61</v>
      </c>
      <c r="F19" s="59" t="s">
        <v>28</v>
      </c>
      <c r="G19" s="59"/>
      <c r="H19" s="59"/>
      <c r="I19" s="126"/>
      <c r="J19" s="59"/>
      <c r="K19" s="59"/>
      <c r="L19" s="127"/>
      <c r="M19" s="59"/>
      <c r="N19" s="59"/>
      <c r="O19" s="59"/>
      <c r="P19" s="127"/>
      <c r="Q19" s="59"/>
      <c r="R19" s="127"/>
    </row>
    <row r="20" s="97" customFormat="1" ht="22" customHeight="1" spans="1:18">
      <c r="A20" s="59">
        <v>3101151012</v>
      </c>
      <c r="B20" s="40" t="s">
        <v>62</v>
      </c>
      <c r="C20" s="39"/>
      <c r="D20" s="59" t="s">
        <v>26</v>
      </c>
      <c r="E20" s="106" t="s">
        <v>63</v>
      </c>
      <c r="F20" s="59" t="s">
        <v>28</v>
      </c>
      <c r="G20" s="59">
        <v>70</v>
      </c>
      <c r="H20" s="59">
        <v>68</v>
      </c>
      <c r="I20" s="126">
        <v>12.83</v>
      </c>
      <c r="J20" s="59">
        <v>11</v>
      </c>
      <c r="K20" s="59">
        <v>32</v>
      </c>
      <c r="L20" s="127">
        <v>0.6323</v>
      </c>
      <c r="M20" s="59">
        <v>15</v>
      </c>
      <c r="N20" s="59">
        <v>53</v>
      </c>
      <c r="O20" s="59">
        <v>0</v>
      </c>
      <c r="P20" s="127">
        <v>1</v>
      </c>
      <c r="Q20" s="59"/>
      <c r="R20" s="127"/>
    </row>
    <row r="21" s="97" customFormat="1" ht="22" customHeight="1" spans="1:18">
      <c r="A21" s="39">
        <v>3101151014</v>
      </c>
      <c r="B21" s="40" t="s">
        <v>64</v>
      </c>
      <c r="C21" s="39" t="s">
        <v>65</v>
      </c>
      <c r="D21" s="39" t="s">
        <v>26</v>
      </c>
      <c r="E21" s="106" t="s">
        <v>66</v>
      </c>
      <c r="F21" s="39" t="s">
        <v>28</v>
      </c>
      <c r="G21" s="59">
        <v>124</v>
      </c>
      <c r="H21" s="59">
        <v>114</v>
      </c>
      <c r="I21" s="126">
        <v>15</v>
      </c>
      <c r="J21" s="59">
        <v>9</v>
      </c>
      <c r="K21" s="59">
        <v>51</v>
      </c>
      <c r="L21" s="127">
        <v>0.526</v>
      </c>
      <c r="M21" s="59">
        <v>23</v>
      </c>
      <c r="N21" s="59">
        <v>91</v>
      </c>
      <c r="O21" s="59">
        <v>0</v>
      </c>
      <c r="P21" s="127">
        <v>1</v>
      </c>
      <c r="Q21" s="59"/>
      <c r="R21" s="127"/>
    </row>
    <row r="22" s="97" customFormat="1" ht="22" customHeight="1" spans="1:18">
      <c r="A22" s="107">
        <v>3101151014</v>
      </c>
      <c r="B22" s="52" t="s">
        <v>64</v>
      </c>
      <c r="C22" s="108" t="s">
        <v>67</v>
      </c>
      <c r="D22" s="107" t="s">
        <v>26</v>
      </c>
      <c r="E22" s="109" t="s">
        <v>68</v>
      </c>
      <c r="F22" s="107" t="s">
        <v>28</v>
      </c>
      <c r="G22" s="59"/>
      <c r="H22" s="59"/>
      <c r="I22" s="126"/>
      <c r="J22" s="59"/>
      <c r="K22" s="59"/>
      <c r="L22" s="127"/>
      <c r="M22" s="59"/>
      <c r="N22" s="59"/>
      <c r="O22" s="59"/>
      <c r="P22" s="127"/>
      <c r="Q22" s="59"/>
      <c r="R22" s="127"/>
    </row>
    <row r="23" s="97" customFormat="1" ht="22" customHeight="1" spans="1:18">
      <c r="A23" s="39">
        <v>3101151015</v>
      </c>
      <c r="B23" s="40" t="s">
        <v>69</v>
      </c>
      <c r="C23" s="39"/>
      <c r="D23" s="39" t="s">
        <v>26</v>
      </c>
      <c r="E23" s="106" t="s">
        <v>70</v>
      </c>
      <c r="F23" s="39" t="s">
        <v>28</v>
      </c>
      <c r="G23" s="59">
        <v>52</v>
      </c>
      <c r="H23" s="59">
        <v>51</v>
      </c>
      <c r="I23" s="126">
        <v>10.45</v>
      </c>
      <c r="J23" s="59">
        <v>8</v>
      </c>
      <c r="K23" s="59">
        <v>31</v>
      </c>
      <c r="L23" s="127">
        <v>0.765</v>
      </c>
      <c r="M23" s="59">
        <v>9</v>
      </c>
      <c r="N23" s="59">
        <v>42</v>
      </c>
      <c r="O23" s="59">
        <v>0</v>
      </c>
      <c r="P23" s="127">
        <v>1</v>
      </c>
      <c r="Q23" s="59"/>
      <c r="R23" s="127"/>
    </row>
    <row r="24" s="97" customFormat="1" ht="22" customHeight="1" spans="1:18">
      <c r="A24" s="39">
        <v>3101151017</v>
      </c>
      <c r="B24" s="40" t="s">
        <v>71</v>
      </c>
      <c r="C24" s="39"/>
      <c r="D24" s="39" t="s">
        <v>26</v>
      </c>
      <c r="E24" s="106" t="s">
        <v>72</v>
      </c>
      <c r="F24" s="39" t="s">
        <v>28</v>
      </c>
      <c r="G24" s="59">
        <v>66</v>
      </c>
      <c r="H24" s="59">
        <v>65</v>
      </c>
      <c r="I24" s="126">
        <v>11.5</v>
      </c>
      <c r="J24" s="59">
        <v>5</v>
      </c>
      <c r="K24" s="59">
        <v>34</v>
      </c>
      <c r="L24" s="127">
        <v>0.6</v>
      </c>
      <c r="M24" s="59">
        <v>11</v>
      </c>
      <c r="N24" s="59">
        <v>54</v>
      </c>
      <c r="O24" s="59">
        <v>0</v>
      </c>
      <c r="P24" s="127">
        <v>1</v>
      </c>
      <c r="Q24" s="59"/>
      <c r="R24" s="127"/>
    </row>
    <row r="25" s="97" customFormat="1" ht="22" customHeight="1" spans="1:18">
      <c r="A25" s="39">
        <v>3101151018</v>
      </c>
      <c r="B25" s="40" t="s">
        <v>73</v>
      </c>
      <c r="C25" s="39"/>
      <c r="D25" s="39" t="s">
        <v>26</v>
      </c>
      <c r="E25" s="106" t="s">
        <v>74</v>
      </c>
      <c r="F25" s="59" t="s">
        <v>28</v>
      </c>
      <c r="G25" s="59">
        <v>51</v>
      </c>
      <c r="H25" s="59">
        <v>50</v>
      </c>
      <c r="I25" s="126">
        <v>6.56</v>
      </c>
      <c r="J25" s="59">
        <v>7</v>
      </c>
      <c r="K25" s="59">
        <v>26</v>
      </c>
      <c r="L25" s="127">
        <v>0.66</v>
      </c>
      <c r="M25" s="59">
        <v>10</v>
      </c>
      <c r="N25" s="59">
        <v>40</v>
      </c>
      <c r="O25" s="59">
        <v>0</v>
      </c>
      <c r="P25" s="127">
        <v>1</v>
      </c>
      <c r="Q25" s="59"/>
      <c r="R25" s="127"/>
    </row>
    <row r="26" s="97" customFormat="1" ht="22" customHeight="1" spans="1:18">
      <c r="A26" s="59">
        <v>3101151019</v>
      </c>
      <c r="B26" s="40" t="s">
        <v>75</v>
      </c>
      <c r="C26" s="39" t="s">
        <v>76</v>
      </c>
      <c r="D26" s="59" t="s">
        <v>26</v>
      </c>
      <c r="E26" s="106" t="s">
        <v>77</v>
      </c>
      <c r="F26" s="59" t="s">
        <v>28</v>
      </c>
      <c r="G26" s="59">
        <v>74</v>
      </c>
      <c r="H26" s="59">
        <v>71</v>
      </c>
      <c r="I26" s="126">
        <v>9.5</v>
      </c>
      <c r="J26" s="59">
        <v>7</v>
      </c>
      <c r="K26" s="59">
        <v>37</v>
      </c>
      <c r="L26" s="127">
        <v>0.6197</v>
      </c>
      <c r="M26" s="59">
        <v>13</v>
      </c>
      <c r="N26" s="59">
        <v>56</v>
      </c>
      <c r="O26" s="59">
        <v>2</v>
      </c>
      <c r="P26" s="127">
        <v>0.9718</v>
      </c>
      <c r="Q26" s="59"/>
      <c r="R26" s="127"/>
    </row>
    <row r="27" s="97" customFormat="1" ht="22" customHeight="1" spans="1:18">
      <c r="A27" s="59">
        <v>3101151019</v>
      </c>
      <c r="B27" s="40" t="s">
        <v>75</v>
      </c>
      <c r="C27" s="39" t="s">
        <v>78</v>
      </c>
      <c r="D27" s="59" t="s">
        <v>26</v>
      </c>
      <c r="E27" s="106" t="s">
        <v>79</v>
      </c>
      <c r="F27" s="59" t="s">
        <v>28</v>
      </c>
      <c r="G27" s="59"/>
      <c r="H27" s="59"/>
      <c r="I27" s="126"/>
      <c r="J27" s="59"/>
      <c r="K27" s="59"/>
      <c r="L27" s="127"/>
      <c r="M27" s="59"/>
      <c r="N27" s="59"/>
      <c r="O27" s="59"/>
      <c r="P27" s="127"/>
      <c r="Q27" s="59"/>
      <c r="R27" s="127"/>
    </row>
    <row r="28" s="97" customFormat="1" ht="22" customHeight="1" spans="1:18">
      <c r="A28" s="59">
        <v>3101151023</v>
      </c>
      <c r="B28" s="40" t="s">
        <v>80</v>
      </c>
      <c r="C28" s="39"/>
      <c r="D28" s="59" t="s">
        <v>26</v>
      </c>
      <c r="E28" s="106" t="s">
        <v>81</v>
      </c>
      <c r="F28" s="59" t="s">
        <v>28</v>
      </c>
      <c r="G28" s="59">
        <v>57</v>
      </c>
      <c r="H28" s="59">
        <v>54</v>
      </c>
      <c r="I28" s="126">
        <v>10.33</v>
      </c>
      <c r="J28" s="59">
        <v>10</v>
      </c>
      <c r="K28" s="59">
        <v>32</v>
      </c>
      <c r="L28" s="127">
        <v>0.778</v>
      </c>
      <c r="M28" s="59">
        <v>6</v>
      </c>
      <c r="N28" s="59">
        <v>47</v>
      </c>
      <c r="O28" s="59">
        <v>1</v>
      </c>
      <c r="P28" s="127">
        <v>0.981</v>
      </c>
      <c r="Q28" s="59"/>
      <c r="R28" s="127"/>
    </row>
    <row r="29" s="97" customFormat="1" ht="22" customHeight="1" spans="1:18">
      <c r="A29" s="59">
        <v>3101151024</v>
      </c>
      <c r="B29" s="40" t="s">
        <v>82</v>
      </c>
      <c r="C29" s="39"/>
      <c r="D29" s="59" t="s">
        <v>26</v>
      </c>
      <c r="E29" s="106" t="s">
        <v>83</v>
      </c>
      <c r="F29" s="59" t="s">
        <v>28</v>
      </c>
      <c r="G29" s="59">
        <v>91</v>
      </c>
      <c r="H29" s="59">
        <v>89</v>
      </c>
      <c r="I29" s="126">
        <v>13</v>
      </c>
      <c r="J29" s="59">
        <v>8</v>
      </c>
      <c r="K29" s="59">
        <v>40</v>
      </c>
      <c r="L29" s="127">
        <v>0.539</v>
      </c>
      <c r="M29" s="59">
        <v>22</v>
      </c>
      <c r="N29" s="59">
        <v>66</v>
      </c>
      <c r="O29" s="59">
        <v>1</v>
      </c>
      <c r="P29" s="127">
        <v>0.989</v>
      </c>
      <c r="Q29" s="59"/>
      <c r="R29" s="127"/>
    </row>
    <row r="30" s="97" customFormat="1" ht="22" customHeight="1" spans="1:18">
      <c r="A30" s="59">
        <v>3101151026</v>
      </c>
      <c r="B30" s="40" t="s">
        <v>84</v>
      </c>
      <c r="C30" s="39"/>
      <c r="D30" s="59" t="s">
        <v>26</v>
      </c>
      <c r="E30" s="106" t="s">
        <v>85</v>
      </c>
      <c r="F30" s="59" t="s">
        <v>28</v>
      </c>
      <c r="G30" s="59">
        <v>56</v>
      </c>
      <c r="H30" s="59">
        <v>52</v>
      </c>
      <c r="I30" s="126">
        <v>9.84</v>
      </c>
      <c r="J30" s="59">
        <v>7</v>
      </c>
      <c r="K30" s="59">
        <v>32</v>
      </c>
      <c r="L30" s="127">
        <v>0.75</v>
      </c>
      <c r="M30" s="59">
        <v>6</v>
      </c>
      <c r="N30" s="59">
        <v>46</v>
      </c>
      <c r="O30" s="59">
        <v>0</v>
      </c>
      <c r="P30" s="127">
        <v>1</v>
      </c>
      <c r="Q30" s="59"/>
      <c r="R30" s="127"/>
    </row>
    <row r="31" s="97" customFormat="1" ht="22" customHeight="1" spans="1:18">
      <c r="A31" s="39">
        <v>3101151030</v>
      </c>
      <c r="B31" s="40" t="s">
        <v>86</v>
      </c>
      <c r="C31" s="39"/>
      <c r="D31" s="39" t="s">
        <v>26</v>
      </c>
      <c r="E31" s="106" t="s">
        <v>87</v>
      </c>
      <c r="F31" s="39" t="s">
        <v>28</v>
      </c>
      <c r="G31" s="59">
        <v>52</v>
      </c>
      <c r="H31" s="59">
        <v>49</v>
      </c>
      <c r="I31" s="126">
        <v>12.86</v>
      </c>
      <c r="J31" s="59">
        <v>6</v>
      </c>
      <c r="K31" s="59">
        <v>21</v>
      </c>
      <c r="L31" s="127">
        <v>0.56</v>
      </c>
      <c r="M31" s="59">
        <v>14</v>
      </c>
      <c r="N31" s="59">
        <v>35</v>
      </c>
      <c r="O31" s="59">
        <v>0</v>
      </c>
      <c r="P31" s="127">
        <v>1</v>
      </c>
      <c r="Q31" s="59"/>
      <c r="R31" s="127"/>
    </row>
    <row r="32" s="97" customFormat="1" ht="22" customHeight="1" spans="1:18">
      <c r="A32" s="39">
        <v>3101151031</v>
      </c>
      <c r="B32" s="40" t="s">
        <v>88</v>
      </c>
      <c r="C32" s="39"/>
      <c r="D32" s="39" t="s">
        <v>26</v>
      </c>
      <c r="E32" s="106" t="s">
        <v>89</v>
      </c>
      <c r="F32" s="39" t="s">
        <v>28</v>
      </c>
      <c r="G32" s="59">
        <v>60</v>
      </c>
      <c r="H32" s="59">
        <v>59</v>
      </c>
      <c r="I32" s="126">
        <v>10.7</v>
      </c>
      <c r="J32" s="59">
        <v>13</v>
      </c>
      <c r="K32" s="59">
        <v>33</v>
      </c>
      <c r="L32" s="127">
        <v>0.78</v>
      </c>
      <c r="M32" s="59">
        <v>5</v>
      </c>
      <c r="N32" s="59">
        <v>54</v>
      </c>
      <c r="O32" s="59">
        <v>0</v>
      </c>
      <c r="P32" s="127">
        <v>1</v>
      </c>
      <c r="Q32" s="59"/>
      <c r="R32" s="127"/>
    </row>
    <row r="33" s="97" customFormat="1" ht="22" customHeight="1" spans="1:18">
      <c r="A33" s="39">
        <v>3101151032</v>
      </c>
      <c r="B33" s="40" t="s">
        <v>90</v>
      </c>
      <c r="C33" s="39" t="s">
        <v>91</v>
      </c>
      <c r="D33" s="39" t="s">
        <v>26</v>
      </c>
      <c r="E33" s="106" t="s">
        <v>92</v>
      </c>
      <c r="F33" s="39" t="s">
        <v>28</v>
      </c>
      <c r="G33" s="59">
        <v>47</v>
      </c>
      <c r="H33" s="59">
        <v>47</v>
      </c>
      <c r="I33" s="126">
        <v>13.9</v>
      </c>
      <c r="J33" s="59">
        <v>6</v>
      </c>
      <c r="K33" s="59">
        <v>20</v>
      </c>
      <c r="L33" s="127">
        <v>0.553</v>
      </c>
      <c r="M33" s="59">
        <v>5</v>
      </c>
      <c r="N33" s="59">
        <f>H33-M33</f>
        <v>42</v>
      </c>
      <c r="O33" s="59">
        <v>0</v>
      </c>
      <c r="P33" s="127">
        <v>1</v>
      </c>
      <c r="Q33" s="59"/>
      <c r="R33" s="127"/>
    </row>
    <row r="34" s="97" customFormat="1" ht="22" customHeight="1" spans="1:18">
      <c r="A34" s="39">
        <v>3101151032</v>
      </c>
      <c r="B34" s="40" t="s">
        <v>90</v>
      </c>
      <c r="C34" s="39" t="s">
        <v>93</v>
      </c>
      <c r="D34" s="39" t="s">
        <v>26</v>
      </c>
      <c r="E34" s="106" t="s">
        <v>94</v>
      </c>
      <c r="F34" s="39" t="s">
        <v>28</v>
      </c>
      <c r="G34" s="59">
        <v>45</v>
      </c>
      <c r="H34" s="59">
        <v>44</v>
      </c>
      <c r="I34" s="126">
        <v>11.3</v>
      </c>
      <c r="J34" s="59">
        <v>7</v>
      </c>
      <c r="K34" s="59">
        <v>25</v>
      </c>
      <c r="L34" s="127">
        <v>0.727</v>
      </c>
      <c r="M34" s="59">
        <v>3</v>
      </c>
      <c r="N34" s="59">
        <f>H34-M34-O34</f>
        <v>40</v>
      </c>
      <c r="O34" s="59">
        <v>1</v>
      </c>
      <c r="P34" s="127">
        <v>0.978</v>
      </c>
      <c r="Q34" s="59"/>
      <c r="R34" s="127"/>
    </row>
    <row r="35" s="97" customFormat="1" ht="22" customHeight="1" spans="1:18">
      <c r="A35" s="110">
        <v>3101151033</v>
      </c>
      <c r="B35" s="111" t="s">
        <v>95</v>
      </c>
      <c r="C35" s="112"/>
      <c r="D35" s="110" t="s">
        <v>26</v>
      </c>
      <c r="E35" s="113" t="s">
        <v>96</v>
      </c>
      <c r="F35" s="110" t="s">
        <v>28</v>
      </c>
      <c r="G35" s="59">
        <v>46</v>
      </c>
      <c r="H35" s="59">
        <v>43</v>
      </c>
      <c r="I35" s="126">
        <v>8.2</v>
      </c>
      <c r="J35" s="59">
        <v>9</v>
      </c>
      <c r="K35" s="59">
        <v>23</v>
      </c>
      <c r="L35" s="127">
        <v>0.744</v>
      </c>
      <c r="M35" s="59">
        <v>5</v>
      </c>
      <c r="N35" s="59">
        <v>38</v>
      </c>
      <c r="O35" s="59">
        <v>0</v>
      </c>
      <c r="P35" s="127">
        <v>1</v>
      </c>
      <c r="Q35" s="59"/>
      <c r="R35" s="127"/>
    </row>
    <row r="36" s="97" customFormat="1" ht="22" customHeight="1" spans="1:18">
      <c r="A36" s="39">
        <v>3101151035</v>
      </c>
      <c r="B36" s="40" t="s">
        <v>97</v>
      </c>
      <c r="C36" s="39"/>
      <c r="D36" s="39" t="s">
        <v>26</v>
      </c>
      <c r="E36" s="106" t="s">
        <v>98</v>
      </c>
      <c r="F36" s="59" t="s">
        <v>28</v>
      </c>
      <c r="G36" s="59">
        <v>64</v>
      </c>
      <c r="H36" s="59">
        <v>62</v>
      </c>
      <c r="I36" s="126">
        <v>11.4</v>
      </c>
      <c r="J36" s="59">
        <v>9</v>
      </c>
      <c r="K36" s="59">
        <v>34</v>
      </c>
      <c r="L36" s="127">
        <v>0.694</v>
      </c>
      <c r="M36" s="59">
        <v>1</v>
      </c>
      <c r="N36" s="59">
        <v>61</v>
      </c>
      <c r="O36" s="59">
        <v>0</v>
      </c>
      <c r="P36" s="127">
        <v>1</v>
      </c>
      <c r="Q36" s="59"/>
      <c r="R36" s="127"/>
    </row>
    <row r="37" s="97" customFormat="1" ht="22" customHeight="1" spans="1:18">
      <c r="A37" s="39">
        <v>3101151036</v>
      </c>
      <c r="B37" s="40" t="s">
        <v>99</v>
      </c>
      <c r="C37" s="39"/>
      <c r="D37" s="39" t="s">
        <v>26</v>
      </c>
      <c r="E37" s="106" t="s">
        <v>100</v>
      </c>
      <c r="F37" s="39" t="s">
        <v>28</v>
      </c>
      <c r="G37" s="59">
        <v>46</v>
      </c>
      <c r="H37" s="59">
        <v>45</v>
      </c>
      <c r="I37" s="126">
        <v>8.8</v>
      </c>
      <c r="J37" s="59">
        <v>11</v>
      </c>
      <c r="K37" s="59">
        <v>23</v>
      </c>
      <c r="L37" s="127">
        <v>0.756</v>
      </c>
      <c r="M37" s="59">
        <v>4</v>
      </c>
      <c r="N37" s="59">
        <v>41</v>
      </c>
      <c r="O37" s="59">
        <v>0</v>
      </c>
      <c r="P37" s="127">
        <v>1</v>
      </c>
      <c r="Q37" s="59"/>
      <c r="R37" s="127"/>
    </row>
    <row r="38" s="97" customFormat="1" ht="22" customHeight="1" spans="1:18">
      <c r="A38" s="114">
        <v>3101151037</v>
      </c>
      <c r="B38" s="66" t="s">
        <v>101</v>
      </c>
      <c r="C38" s="82" t="s">
        <v>102</v>
      </c>
      <c r="D38" s="82" t="s">
        <v>26</v>
      </c>
      <c r="E38" s="115" t="s">
        <v>103</v>
      </c>
      <c r="F38" s="114" t="s">
        <v>28</v>
      </c>
      <c r="G38" s="114">
        <v>68</v>
      </c>
      <c r="H38" s="114">
        <v>67</v>
      </c>
      <c r="I38" s="128">
        <v>9.8</v>
      </c>
      <c r="J38" s="114">
        <v>4</v>
      </c>
      <c r="K38" s="114">
        <v>36</v>
      </c>
      <c r="L38" s="129">
        <v>0.597</v>
      </c>
      <c r="M38" s="114">
        <v>5</v>
      </c>
      <c r="N38" s="114">
        <v>63</v>
      </c>
      <c r="O38" s="114">
        <v>0</v>
      </c>
      <c r="P38" s="129">
        <v>1</v>
      </c>
      <c r="Q38" s="114"/>
      <c r="R38" s="129"/>
    </row>
    <row r="39" s="97" customFormat="1" ht="22" customHeight="1" spans="1:18">
      <c r="A39" s="114">
        <v>3101151037</v>
      </c>
      <c r="B39" s="66" t="s">
        <v>101</v>
      </c>
      <c r="C39" s="82" t="s">
        <v>104</v>
      </c>
      <c r="D39" s="114" t="s">
        <v>26</v>
      </c>
      <c r="E39" s="115" t="s">
        <v>105</v>
      </c>
      <c r="F39" s="114" t="s">
        <v>28</v>
      </c>
      <c r="G39" s="114"/>
      <c r="H39" s="114"/>
      <c r="I39" s="128"/>
      <c r="J39" s="114"/>
      <c r="K39" s="114"/>
      <c r="L39" s="129"/>
      <c r="M39" s="114"/>
      <c r="N39" s="114"/>
      <c r="O39" s="114"/>
      <c r="P39" s="129"/>
      <c r="Q39" s="114"/>
      <c r="R39" s="129"/>
    </row>
    <row r="40" s="97" customFormat="1" ht="22" customHeight="1" spans="1:18">
      <c r="A40" s="39">
        <v>3101151039</v>
      </c>
      <c r="B40" s="40" t="s">
        <v>106</v>
      </c>
      <c r="C40" s="39"/>
      <c r="D40" s="39" t="s">
        <v>26</v>
      </c>
      <c r="E40" s="106" t="s">
        <v>107</v>
      </c>
      <c r="F40" s="39" t="s">
        <v>28</v>
      </c>
      <c r="G40" s="59">
        <v>59</v>
      </c>
      <c r="H40" s="59">
        <v>55</v>
      </c>
      <c r="I40" s="126">
        <v>14</v>
      </c>
      <c r="J40" s="59">
        <v>6</v>
      </c>
      <c r="K40" s="59">
        <v>29</v>
      </c>
      <c r="L40" s="127">
        <v>0.636</v>
      </c>
      <c r="M40" s="59">
        <v>9</v>
      </c>
      <c r="N40" s="59">
        <v>46</v>
      </c>
      <c r="O40" s="59">
        <v>0</v>
      </c>
      <c r="P40" s="127">
        <v>1</v>
      </c>
      <c r="Q40" s="59"/>
      <c r="R40" s="127"/>
    </row>
    <row r="41" s="97" customFormat="1" ht="22" customHeight="1" spans="1:18">
      <c r="A41" s="59">
        <v>3101151040</v>
      </c>
      <c r="B41" s="40" t="s">
        <v>108</v>
      </c>
      <c r="C41" s="39"/>
      <c r="D41" s="59" t="s">
        <v>26</v>
      </c>
      <c r="E41" s="106" t="s">
        <v>109</v>
      </c>
      <c r="F41" s="59" t="s">
        <v>28</v>
      </c>
      <c r="G41" s="59">
        <v>47</v>
      </c>
      <c r="H41" s="59">
        <v>45</v>
      </c>
      <c r="I41" s="126">
        <v>10</v>
      </c>
      <c r="J41" s="59">
        <v>11</v>
      </c>
      <c r="K41" s="59">
        <v>23</v>
      </c>
      <c r="L41" s="127">
        <v>0.756</v>
      </c>
      <c r="M41" s="59">
        <v>3</v>
      </c>
      <c r="N41" s="59">
        <v>42</v>
      </c>
      <c r="O41" s="59">
        <v>0</v>
      </c>
      <c r="P41" s="127">
        <v>1</v>
      </c>
      <c r="Q41" s="59"/>
      <c r="R41" s="127"/>
    </row>
    <row r="42" s="97" customFormat="1" ht="22" customHeight="1" spans="1:18">
      <c r="A42" s="116">
        <v>3101151041</v>
      </c>
      <c r="B42" s="117" t="s">
        <v>110</v>
      </c>
      <c r="C42" s="118"/>
      <c r="D42" s="116" t="s">
        <v>26</v>
      </c>
      <c r="E42" s="119" t="s">
        <v>111</v>
      </c>
      <c r="F42" s="59" t="s">
        <v>28</v>
      </c>
      <c r="G42" s="59">
        <v>131</v>
      </c>
      <c r="H42" s="59">
        <v>128</v>
      </c>
      <c r="I42" s="126">
        <v>14.7</v>
      </c>
      <c r="J42" s="59">
        <v>11</v>
      </c>
      <c r="K42" s="59">
        <v>60</v>
      </c>
      <c r="L42" s="127">
        <v>0.5546</v>
      </c>
      <c r="M42" s="59">
        <v>18</v>
      </c>
      <c r="N42" s="59">
        <v>110</v>
      </c>
      <c r="O42" s="59">
        <v>0</v>
      </c>
      <c r="P42" s="127">
        <v>1</v>
      </c>
      <c r="Q42" s="59"/>
      <c r="R42" s="127"/>
    </row>
    <row r="43" s="97" customFormat="1" ht="22" customHeight="1" spans="1:18">
      <c r="A43" s="39">
        <v>3101151042</v>
      </c>
      <c r="B43" s="40" t="s">
        <v>112</v>
      </c>
      <c r="C43" s="39"/>
      <c r="D43" s="39" t="s">
        <v>26</v>
      </c>
      <c r="E43" s="106" t="s">
        <v>113</v>
      </c>
      <c r="F43" s="39" t="s">
        <v>28</v>
      </c>
      <c r="G43" s="59">
        <v>65</v>
      </c>
      <c r="H43" s="59">
        <v>64</v>
      </c>
      <c r="I43" s="126">
        <v>13.4</v>
      </c>
      <c r="J43" s="59">
        <v>8</v>
      </c>
      <c r="K43" s="59">
        <v>38</v>
      </c>
      <c r="L43" s="127">
        <v>0.7188</v>
      </c>
      <c r="M43" s="59">
        <v>5</v>
      </c>
      <c r="N43" s="59">
        <v>59</v>
      </c>
      <c r="O43" s="59">
        <v>0</v>
      </c>
      <c r="P43" s="127">
        <v>1</v>
      </c>
      <c r="Q43" s="59"/>
      <c r="R43" s="127"/>
    </row>
    <row r="44" s="97" customFormat="1" ht="22" customHeight="1" spans="1:18">
      <c r="A44" s="59">
        <v>3101151043</v>
      </c>
      <c r="B44" s="40" t="s">
        <v>114</v>
      </c>
      <c r="C44" s="39" t="s">
        <v>115</v>
      </c>
      <c r="D44" s="39" t="s">
        <v>26</v>
      </c>
      <c r="E44" s="106" t="s">
        <v>116</v>
      </c>
      <c r="F44" s="59" t="s">
        <v>28</v>
      </c>
      <c r="G44" s="120">
        <v>101</v>
      </c>
      <c r="H44" s="120">
        <v>98</v>
      </c>
      <c r="I44" s="130">
        <v>14</v>
      </c>
      <c r="J44" s="120">
        <v>14</v>
      </c>
      <c r="K44" s="120">
        <v>53</v>
      </c>
      <c r="L44" s="131">
        <v>0.684</v>
      </c>
      <c r="M44" s="120">
        <v>3</v>
      </c>
      <c r="N44" s="120">
        <v>93</v>
      </c>
      <c r="O44" s="120">
        <v>2</v>
      </c>
      <c r="P44" s="131">
        <v>0.98</v>
      </c>
      <c r="Q44" s="59"/>
      <c r="R44" s="127"/>
    </row>
    <row r="45" s="97" customFormat="1" ht="22" customHeight="1" spans="1:18">
      <c r="A45" s="59">
        <v>3101151043</v>
      </c>
      <c r="B45" s="40" t="s">
        <v>114</v>
      </c>
      <c r="C45" s="39" t="s">
        <v>117</v>
      </c>
      <c r="D45" s="39" t="s">
        <v>26</v>
      </c>
      <c r="E45" s="106" t="s">
        <v>118</v>
      </c>
      <c r="F45" s="59" t="s">
        <v>28</v>
      </c>
      <c r="G45" s="120"/>
      <c r="H45" s="120"/>
      <c r="I45" s="130"/>
      <c r="J45" s="120"/>
      <c r="K45" s="120"/>
      <c r="L45" s="131"/>
      <c r="M45" s="120"/>
      <c r="N45" s="120"/>
      <c r="O45" s="120"/>
      <c r="P45" s="131"/>
      <c r="Q45" s="59"/>
      <c r="R45" s="127"/>
    </row>
    <row r="46" s="97" customFormat="1" ht="22" customHeight="1" spans="1:18">
      <c r="A46" s="39">
        <v>3101151044</v>
      </c>
      <c r="B46" s="40" t="s">
        <v>119</v>
      </c>
      <c r="C46" s="39"/>
      <c r="D46" s="39" t="s">
        <v>26</v>
      </c>
      <c r="E46" s="106" t="s">
        <v>120</v>
      </c>
      <c r="F46" s="39" t="s">
        <v>28</v>
      </c>
      <c r="G46" s="59">
        <v>86</v>
      </c>
      <c r="H46" s="59">
        <v>82</v>
      </c>
      <c r="I46" s="126">
        <v>14.6</v>
      </c>
      <c r="J46" s="59">
        <v>13</v>
      </c>
      <c r="K46" s="59">
        <v>37</v>
      </c>
      <c r="L46" s="127">
        <v>0.61</v>
      </c>
      <c r="M46" s="59">
        <v>19</v>
      </c>
      <c r="N46" s="59">
        <v>63</v>
      </c>
      <c r="O46" s="59">
        <v>0</v>
      </c>
      <c r="P46" s="127">
        <v>1</v>
      </c>
      <c r="Q46" s="59"/>
      <c r="R46" s="127"/>
    </row>
    <row r="47" s="97" customFormat="1" ht="22" customHeight="1" spans="1:18">
      <c r="A47" s="59">
        <v>3101151047</v>
      </c>
      <c r="B47" s="40" t="s">
        <v>121</v>
      </c>
      <c r="C47" s="39" t="s">
        <v>122</v>
      </c>
      <c r="D47" s="59" t="s">
        <v>26</v>
      </c>
      <c r="E47" s="106" t="s">
        <v>123</v>
      </c>
      <c r="F47" s="59" t="s">
        <v>28</v>
      </c>
      <c r="G47" s="59">
        <v>135</v>
      </c>
      <c r="H47" s="59">
        <v>128</v>
      </c>
      <c r="I47" s="126">
        <v>14.8</v>
      </c>
      <c r="J47" s="59">
        <v>14</v>
      </c>
      <c r="K47" s="59">
        <v>60</v>
      </c>
      <c r="L47" s="127">
        <v>0.5781</v>
      </c>
      <c r="M47" s="59">
        <v>13</v>
      </c>
      <c r="N47" s="59">
        <v>115</v>
      </c>
      <c r="O47" s="59">
        <v>0</v>
      </c>
      <c r="P47" s="127">
        <v>1</v>
      </c>
      <c r="Q47" s="59"/>
      <c r="R47" s="127"/>
    </row>
    <row r="48" s="97" customFormat="1" ht="22" customHeight="1" spans="1:18">
      <c r="A48" s="59">
        <v>3101151047</v>
      </c>
      <c r="B48" s="40" t="s">
        <v>121</v>
      </c>
      <c r="C48" s="59" t="s">
        <v>124</v>
      </c>
      <c r="D48" s="59" t="s">
        <v>26</v>
      </c>
      <c r="E48" s="106" t="s">
        <v>125</v>
      </c>
      <c r="F48" s="59" t="s">
        <v>28</v>
      </c>
      <c r="G48" s="59"/>
      <c r="H48" s="59"/>
      <c r="I48" s="126"/>
      <c r="J48" s="59"/>
      <c r="K48" s="59"/>
      <c r="L48" s="127"/>
      <c r="M48" s="59"/>
      <c r="N48" s="59"/>
      <c r="O48" s="59"/>
      <c r="P48" s="127"/>
      <c r="Q48" s="59"/>
      <c r="R48" s="127"/>
    </row>
    <row r="49" s="97" customFormat="1" ht="22" customHeight="1" spans="1:18">
      <c r="A49" s="39">
        <v>3101151051</v>
      </c>
      <c r="B49" s="40" t="s">
        <v>126</v>
      </c>
      <c r="C49" s="39"/>
      <c r="D49" s="39" t="s">
        <v>26</v>
      </c>
      <c r="E49" s="106" t="s">
        <v>127</v>
      </c>
      <c r="F49" s="39" t="s">
        <v>28</v>
      </c>
      <c r="G49" s="59">
        <v>54</v>
      </c>
      <c r="H49" s="59">
        <v>53</v>
      </c>
      <c r="I49" s="126">
        <v>11.7</v>
      </c>
      <c r="J49" s="59">
        <v>6</v>
      </c>
      <c r="K49" s="59">
        <v>26</v>
      </c>
      <c r="L49" s="127">
        <v>0.604</v>
      </c>
      <c r="M49" s="59">
        <v>5</v>
      </c>
      <c r="N49" s="59">
        <v>48</v>
      </c>
      <c r="O49" s="59">
        <v>0</v>
      </c>
      <c r="P49" s="127">
        <v>1</v>
      </c>
      <c r="Q49" s="59"/>
      <c r="R49" s="127"/>
    </row>
    <row r="50" s="97" customFormat="1" ht="22" customHeight="1" spans="1:18">
      <c r="A50" s="59">
        <v>3101151052</v>
      </c>
      <c r="B50" s="40" t="s">
        <v>128</v>
      </c>
      <c r="C50" s="39"/>
      <c r="D50" s="59" t="s">
        <v>26</v>
      </c>
      <c r="E50" s="106" t="s">
        <v>129</v>
      </c>
      <c r="F50" s="59" t="s">
        <v>28</v>
      </c>
      <c r="G50" s="59">
        <v>80</v>
      </c>
      <c r="H50" s="59">
        <v>78</v>
      </c>
      <c r="I50" s="126">
        <v>13.3</v>
      </c>
      <c r="J50" s="59">
        <v>11</v>
      </c>
      <c r="K50" s="59">
        <v>30</v>
      </c>
      <c r="L50" s="127">
        <v>0.526</v>
      </c>
      <c r="M50" s="59">
        <v>15</v>
      </c>
      <c r="N50" s="59">
        <v>63</v>
      </c>
      <c r="O50" s="59">
        <v>0</v>
      </c>
      <c r="P50" s="127">
        <v>1</v>
      </c>
      <c r="Q50" s="59"/>
      <c r="R50" s="127"/>
    </row>
    <row r="51" s="97" customFormat="1" ht="22" customHeight="1" spans="1:18">
      <c r="A51" s="59">
        <v>3101151053</v>
      </c>
      <c r="B51" s="40" t="s">
        <v>130</v>
      </c>
      <c r="C51" s="39"/>
      <c r="D51" s="59" t="s">
        <v>26</v>
      </c>
      <c r="E51" s="106" t="s">
        <v>131</v>
      </c>
      <c r="F51" s="59" t="s">
        <v>28</v>
      </c>
      <c r="G51" s="59">
        <v>56</v>
      </c>
      <c r="H51" s="59">
        <v>53</v>
      </c>
      <c r="I51" s="126">
        <v>13.6</v>
      </c>
      <c r="J51" s="59">
        <v>4</v>
      </c>
      <c r="K51" s="59">
        <v>18</v>
      </c>
      <c r="L51" s="127">
        <v>0.415</v>
      </c>
      <c r="M51" s="59">
        <v>19</v>
      </c>
      <c r="N51" s="59">
        <v>34</v>
      </c>
      <c r="O51" s="59">
        <v>0</v>
      </c>
      <c r="P51" s="127">
        <v>1</v>
      </c>
      <c r="Q51" s="59"/>
      <c r="R51" s="127"/>
    </row>
    <row r="52" s="97" customFormat="1" ht="22" customHeight="1" spans="1:18">
      <c r="A52" s="59">
        <v>3101151054</v>
      </c>
      <c r="B52" s="40" t="s">
        <v>132</v>
      </c>
      <c r="C52" s="39"/>
      <c r="D52" s="59" t="s">
        <v>26</v>
      </c>
      <c r="E52" s="106" t="s">
        <v>133</v>
      </c>
      <c r="F52" s="59" t="s">
        <v>28</v>
      </c>
      <c r="G52" s="59">
        <v>68</v>
      </c>
      <c r="H52" s="59">
        <v>67</v>
      </c>
      <c r="I52" s="126">
        <v>7.79</v>
      </c>
      <c r="J52" s="59">
        <v>12</v>
      </c>
      <c r="K52" s="59">
        <v>37</v>
      </c>
      <c r="L52" s="127">
        <v>0.731</v>
      </c>
      <c r="M52" s="59">
        <v>2</v>
      </c>
      <c r="N52" s="59">
        <v>63</v>
      </c>
      <c r="O52" s="59">
        <v>2</v>
      </c>
      <c r="P52" s="127">
        <v>0.9701</v>
      </c>
      <c r="Q52" s="59"/>
      <c r="R52" s="127"/>
    </row>
    <row r="53" s="97" customFormat="1" ht="22" customHeight="1" spans="1:18">
      <c r="A53" s="59">
        <v>3101151055</v>
      </c>
      <c r="B53" s="40" t="s">
        <v>134</v>
      </c>
      <c r="C53" s="59"/>
      <c r="D53" s="39" t="s">
        <v>26</v>
      </c>
      <c r="E53" s="106" t="s">
        <v>135</v>
      </c>
      <c r="F53" s="39" t="s">
        <v>28</v>
      </c>
      <c r="G53" s="59">
        <v>48</v>
      </c>
      <c r="H53" s="59">
        <v>48</v>
      </c>
      <c r="I53" s="126">
        <v>5.9</v>
      </c>
      <c r="J53" s="59">
        <v>4</v>
      </c>
      <c r="K53" s="59">
        <v>26</v>
      </c>
      <c r="L53" s="127">
        <v>0.625</v>
      </c>
      <c r="M53" s="59">
        <v>1</v>
      </c>
      <c r="N53" s="59">
        <v>43</v>
      </c>
      <c r="O53" s="59">
        <v>4</v>
      </c>
      <c r="P53" s="127">
        <v>0.9375</v>
      </c>
      <c r="Q53" s="59"/>
      <c r="R53" s="127"/>
    </row>
    <row r="54" s="97" customFormat="1" ht="22" customHeight="1" spans="1:18">
      <c r="A54" s="59">
        <v>3101151056</v>
      </c>
      <c r="B54" s="40" t="s">
        <v>136</v>
      </c>
      <c r="C54" s="39"/>
      <c r="D54" s="59" t="s">
        <v>26</v>
      </c>
      <c r="E54" s="106" t="s">
        <v>137</v>
      </c>
      <c r="F54" s="59" t="s">
        <v>28</v>
      </c>
      <c r="G54" s="59">
        <v>60</v>
      </c>
      <c r="H54" s="59">
        <v>60</v>
      </c>
      <c r="I54" s="126">
        <v>10.5</v>
      </c>
      <c r="J54" s="59">
        <v>13</v>
      </c>
      <c r="K54" s="59">
        <v>27</v>
      </c>
      <c r="L54" s="127">
        <v>0.667</v>
      </c>
      <c r="M54" s="59">
        <v>13</v>
      </c>
      <c r="N54" s="59">
        <v>47</v>
      </c>
      <c r="O54" s="59">
        <v>0</v>
      </c>
      <c r="P54" s="127">
        <v>1</v>
      </c>
      <c r="Q54" s="59"/>
      <c r="R54" s="127"/>
    </row>
    <row r="55" s="97" customFormat="1" ht="22" customHeight="1" spans="1:18">
      <c r="A55" s="59">
        <v>3101151057</v>
      </c>
      <c r="B55" s="40" t="s">
        <v>138</v>
      </c>
      <c r="C55" s="39"/>
      <c r="D55" s="59" t="s">
        <v>26</v>
      </c>
      <c r="E55" s="106" t="s">
        <v>139</v>
      </c>
      <c r="F55" s="59" t="s">
        <v>28</v>
      </c>
      <c r="G55" s="120">
        <v>82</v>
      </c>
      <c r="H55" s="120">
        <v>73</v>
      </c>
      <c r="I55" s="130">
        <v>12.3</v>
      </c>
      <c r="J55" s="120">
        <v>8</v>
      </c>
      <c r="K55" s="120">
        <v>30</v>
      </c>
      <c r="L55" s="131">
        <v>0.521</v>
      </c>
      <c r="M55" s="120">
        <v>15</v>
      </c>
      <c r="N55" s="120">
        <v>58</v>
      </c>
      <c r="O55" s="59">
        <v>0</v>
      </c>
      <c r="P55" s="127">
        <v>1</v>
      </c>
      <c r="Q55" s="59"/>
      <c r="R55" s="127"/>
    </row>
    <row r="56" s="97" customFormat="1" ht="22" customHeight="1" spans="1:18">
      <c r="A56" s="59">
        <v>3101151059</v>
      </c>
      <c r="B56" s="40" t="s">
        <v>140</v>
      </c>
      <c r="C56" s="59"/>
      <c r="D56" s="59" t="s">
        <v>141</v>
      </c>
      <c r="E56" s="121" t="s">
        <v>142</v>
      </c>
      <c r="F56" s="59" t="s">
        <v>143</v>
      </c>
      <c r="G56" s="59">
        <v>84</v>
      </c>
      <c r="H56" s="59">
        <v>72</v>
      </c>
      <c r="I56" s="126">
        <v>11</v>
      </c>
      <c r="J56" s="59">
        <v>9</v>
      </c>
      <c r="K56" s="59">
        <v>25</v>
      </c>
      <c r="L56" s="127">
        <v>0.47</v>
      </c>
      <c r="M56" s="59">
        <v>21</v>
      </c>
      <c r="N56" s="59">
        <v>51</v>
      </c>
      <c r="O56" s="59">
        <v>0</v>
      </c>
      <c r="P56" s="127">
        <v>1</v>
      </c>
      <c r="Q56" s="59">
        <v>11</v>
      </c>
      <c r="R56" s="127">
        <v>0.15</v>
      </c>
    </row>
    <row r="57" s="97" customFormat="1" ht="22" customHeight="1" spans="1:18">
      <c r="A57" s="59">
        <v>3101151060</v>
      </c>
      <c r="B57" s="40" t="s">
        <v>144</v>
      </c>
      <c r="C57" s="39" t="s">
        <v>39</v>
      </c>
      <c r="D57" s="59" t="s">
        <v>141</v>
      </c>
      <c r="E57" s="106" t="s">
        <v>145</v>
      </c>
      <c r="F57" s="59" t="s">
        <v>143</v>
      </c>
      <c r="G57" s="59">
        <v>95</v>
      </c>
      <c r="H57" s="59">
        <v>80</v>
      </c>
      <c r="I57" s="126">
        <v>12.2</v>
      </c>
      <c r="J57" s="59">
        <v>3</v>
      </c>
      <c r="K57" s="59">
        <v>27</v>
      </c>
      <c r="L57" s="127">
        <v>0.375</v>
      </c>
      <c r="M57" s="59">
        <v>12</v>
      </c>
      <c r="N57" s="59">
        <v>68</v>
      </c>
      <c r="O57" s="59">
        <v>0</v>
      </c>
      <c r="P57" s="127">
        <v>1</v>
      </c>
      <c r="Q57" s="59">
        <v>1</v>
      </c>
      <c r="R57" s="127">
        <v>0.013</v>
      </c>
    </row>
    <row r="58" s="97" customFormat="1" ht="22" customHeight="1" spans="1:18">
      <c r="A58" s="59">
        <v>3101151060</v>
      </c>
      <c r="B58" s="40" t="s">
        <v>144</v>
      </c>
      <c r="C58" s="39" t="s">
        <v>146</v>
      </c>
      <c r="D58" s="59" t="s">
        <v>141</v>
      </c>
      <c r="E58" s="106" t="s">
        <v>147</v>
      </c>
      <c r="F58" s="59" t="s">
        <v>143</v>
      </c>
      <c r="G58" s="59">
        <v>76</v>
      </c>
      <c r="H58" s="59">
        <v>67</v>
      </c>
      <c r="I58" s="126">
        <v>10.9</v>
      </c>
      <c r="J58" s="59">
        <v>2</v>
      </c>
      <c r="K58" s="59">
        <v>18</v>
      </c>
      <c r="L58" s="127">
        <v>0.299</v>
      </c>
      <c r="M58" s="59">
        <v>10</v>
      </c>
      <c r="N58" s="59">
        <v>57</v>
      </c>
      <c r="O58" s="59">
        <v>0</v>
      </c>
      <c r="P58" s="127">
        <v>1</v>
      </c>
      <c r="Q58" s="59">
        <v>2</v>
      </c>
      <c r="R58" s="127">
        <v>0.03</v>
      </c>
    </row>
    <row r="59" s="97" customFormat="1" ht="22" customHeight="1" spans="1:18">
      <c r="A59" s="39">
        <v>3101151062</v>
      </c>
      <c r="B59" s="40" t="s">
        <v>148</v>
      </c>
      <c r="C59" s="39"/>
      <c r="D59" s="59" t="s">
        <v>26</v>
      </c>
      <c r="E59" s="106" t="s">
        <v>149</v>
      </c>
      <c r="F59" s="59" t="s">
        <v>28</v>
      </c>
      <c r="G59" s="59">
        <v>75</v>
      </c>
      <c r="H59" s="59">
        <v>74</v>
      </c>
      <c r="I59" s="126">
        <v>9.8</v>
      </c>
      <c r="J59" s="59">
        <v>9</v>
      </c>
      <c r="K59" s="59">
        <v>38</v>
      </c>
      <c r="L59" s="127">
        <v>0.635</v>
      </c>
      <c r="M59" s="59">
        <v>11</v>
      </c>
      <c r="N59" s="59">
        <v>63</v>
      </c>
      <c r="O59" s="59">
        <v>0</v>
      </c>
      <c r="P59" s="127">
        <v>1</v>
      </c>
      <c r="Q59" s="59"/>
      <c r="R59" s="127"/>
    </row>
    <row r="60" s="97" customFormat="1" ht="22" customHeight="1" spans="1:18">
      <c r="A60" s="59">
        <v>3101151063</v>
      </c>
      <c r="B60" s="40" t="s">
        <v>150</v>
      </c>
      <c r="C60" s="39" t="s">
        <v>151</v>
      </c>
      <c r="D60" s="59" t="s">
        <v>26</v>
      </c>
      <c r="E60" s="106" t="s">
        <v>152</v>
      </c>
      <c r="F60" s="59" t="s">
        <v>28</v>
      </c>
      <c r="G60" s="59">
        <v>120</v>
      </c>
      <c r="H60" s="59">
        <v>109</v>
      </c>
      <c r="I60" s="126">
        <v>14.1</v>
      </c>
      <c r="J60" s="59">
        <v>7</v>
      </c>
      <c r="K60" s="59">
        <v>57</v>
      </c>
      <c r="L60" s="127">
        <v>0.587</v>
      </c>
      <c r="M60" s="59">
        <v>22</v>
      </c>
      <c r="N60" s="59">
        <v>87</v>
      </c>
      <c r="O60" s="59">
        <v>0</v>
      </c>
      <c r="P60" s="127">
        <v>1</v>
      </c>
      <c r="Q60" s="59"/>
      <c r="R60" s="127"/>
    </row>
    <row r="61" s="97" customFormat="1" ht="22" customHeight="1" spans="1:18">
      <c r="A61" s="59">
        <v>3101151063</v>
      </c>
      <c r="B61" s="40" t="s">
        <v>150</v>
      </c>
      <c r="C61" s="39" t="s">
        <v>153</v>
      </c>
      <c r="D61" s="59" t="s">
        <v>26</v>
      </c>
      <c r="E61" s="106" t="s">
        <v>154</v>
      </c>
      <c r="F61" s="59" t="s">
        <v>28</v>
      </c>
      <c r="G61" s="59"/>
      <c r="H61" s="59"/>
      <c r="I61" s="126"/>
      <c r="J61" s="59"/>
      <c r="K61" s="59"/>
      <c r="L61" s="127"/>
      <c r="M61" s="59"/>
      <c r="N61" s="59"/>
      <c r="O61" s="59"/>
      <c r="P61" s="127"/>
      <c r="Q61" s="59"/>
      <c r="R61" s="127"/>
    </row>
    <row r="62" s="97" customFormat="1" ht="22" customHeight="1" spans="1:18">
      <c r="A62" s="39">
        <v>3101151064</v>
      </c>
      <c r="B62" s="40" t="s">
        <v>155</v>
      </c>
      <c r="C62" s="39"/>
      <c r="D62" s="39" t="s">
        <v>141</v>
      </c>
      <c r="E62" s="106" t="s">
        <v>156</v>
      </c>
      <c r="F62" s="39" t="s">
        <v>143</v>
      </c>
      <c r="G62" s="59">
        <v>81</v>
      </c>
      <c r="H62" s="59">
        <v>70</v>
      </c>
      <c r="I62" s="126">
        <v>9.48</v>
      </c>
      <c r="J62" s="59">
        <v>13</v>
      </c>
      <c r="K62" s="59">
        <v>17</v>
      </c>
      <c r="L62" s="127">
        <v>0.428571428571429</v>
      </c>
      <c r="M62" s="59">
        <v>19</v>
      </c>
      <c r="N62" s="59">
        <v>51</v>
      </c>
      <c r="O62" s="59">
        <v>0</v>
      </c>
      <c r="P62" s="127">
        <v>1</v>
      </c>
      <c r="Q62" s="59">
        <v>16</v>
      </c>
      <c r="R62" s="127">
        <v>0.228571428571429</v>
      </c>
    </row>
    <row r="63" s="97" customFormat="1" ht="22" customHeight="1" spans="1:18">
      <c r="A63" s="39">
        <v>3101151065</v>
      </c>
      <c r="B63" s="40" t="s">
        <v>157</v>
      </c>
      <c r="C63" s="39"/>
      <c r="D63" s="59" t="s">
        <v>26</v>
      </c>
      <c r="E63" s="106" t="s">
        <v>158</v>
      </c>
      <c r="F63" s="59" t="s">
        <v>28</v>
      </c>
      <c r="G63" s="59">
        <v>122</v>
      </c>
      <c r="H63" s="59">
        <v>119</v>
      </c>
      <c r="I63" s="126">
        <v>15.08</v>
      </c>
      <c r="J63" s="59">
        <v>5</v>
      </c>
      <c r="K63" s="59">
        <v>52</v>
      </c>
      <c r="L63" s="127">
        <v>0.479</v>
      </c>
      <c r="M63" s="59">
        <v>45</v>
      </c>
      <c r="N63" s="59">
        <v>72</v>
      </c>
      <c r="O63" s="59">
        <v>2</v>
      </c>
      <c r="P63" s="127">
        <v>0.983</v>
      </c>
      <c r="Q63" s="59"/>
      <c r="R63" s="127"/>
    </row>
    <row r="64" s="97" customFormat="1" ht="22" customHeight="1" spans="1:18">
      <c r="A64" s="39">
        <v>3101151066</v>
      </c>
      <c r="B64" s="40" t="s">
        <v>159</v>
      </c>
      <c r="C64" s="39" t="s">
        <v>160</v>
      </c>
      <c r="D64" s="39" t="s">
        <v>26</v>
      </c>
      <c r="E64" s="106" t="s">
        <v>161</v>
      </c>
      <c r="F64" s="39" t="s">
        <v>28</v>
      </c>
      <c r="G64" s="120">
        <v>182</v>
      </c>
      <c r="H64" s="120">
        <v>179</v>
      </c>
      <c r="I64" s="130">
        <v>17.04</v>
      </c>
      <c r="J64" s="120">
        <v>27</v>
      </c>
      <c r="K64" s="120">
        <v>77</v>
      </c>
      <c r="L64" s="131">
        <v>0.581</v>
      </c>
      <c r="M64" s="120">
        <v>26</v>
      </c>
      <c r="N64" s="120">
        <v>153</v>
      </c>
      <c r="O64" s="120">
        <v>0</v>
      </c>
      <c r="P64" s="127">
        <v>1</v>
      </c>
      <c r="Q64" s="59"/>
      <c r="R64" s="127"/>
    </row>
    <row r="65" s="97" customFormat="1" ht="22" customHeight="1" spans="1:18">
      <c r="A65" s="39">
        <v>3101151066</v>
      </c>
      <c r="B65" s="40" t="s">
        <v>159</v>
      </c>
      <c r="C65" s="39" t="s">
        <v>162</v>
      </c>
      <c r="D65" s="39" t="s">
        <v>26</v>
      </c>
      <c r="E65" s="106" t="s">
        <v>163</v>
      </c>
      <c r="F65" s="39" t="s">
        <v>28</v>
      </c>
      <c r="G65" s="120"/>
      <c r="H65" s="120"/>
      <c r="I65" s="130"/>
      <c r="J65" s="120"/>
      <c r="K65" s="120"/>
      <c r="L65" s="131"/>
      <c r="M65" s="120"/>
      <c r="N65" s="120"/>
      <c r="O65" s="120"/>
      <c r="P65" s="127"/>
      <c r="Q65" s="59"/>
      <c r="R65" s="127"/>
    </row>
    <row r="66" s="97" customFormat="1" ht="22" customHeight="1" spans="1:18">
      <c r="A66" s="59">
        <v>3101151067</v>
      </c>
      <c r="B66" s="40" t="s">
        <v>164</v>
      </c>
      <c r="C66" s="39"/>
      <c r="D66" s="59" t="s">
        <v>26</v>
      </c>
      <c r="E66" s="106" t="s">
        <v>165</v>
      </c>
      <c r="F66" s="59" t="s">
        <v>28</v>
      </c>
      <c r="G66" s="133">
        <v>100</v>
      </c>
      <c r="H66" s="59">
        <v>93</v>
      </c>
      <c r="I66" s="126">
        <v>13.7</v>
      </c>
      <c r="J66" s="59">
        <v>15</v>
      </c>
      <c r="K66" s="59">
        <v>63</v>
      </c>
      <c r="L66" s="127">
        <v>0.839</v>
      </c>
      <c r="M66" s="59">
        <v>6</v>
      </c>
      <c r="N66" s="59">
        <v>85</v>
      </c>
      <c r="O66" s="59">
        <v>2</v>
      </c>
      <c r="P66" s="127">
        <v>0.978</v>
      </c>
      <c r="Q66" s="59"/>
      <c r="R66" s="127"/>
    </row>
    <row r="67" s="97" customFormat="1" ht="22" customHeight="1" spans="1:18">
      <c r="A67" s="39">
        <v>3101151069</v>
      </c>
      <c r="B67" s="40" t="s">
        <v>166</v>
      </c>
      <c r="C67" s="39"/>
      <c r="D67" s="39" t="s">
        <v>26</v>
      </c>
      <c r="E67" s="106" t="s">
        <v>167</v>
      </c>
      <c r="F67" s="39" t="s">
        <v>28</v>
      </c>
      <c r="G67" s="39">
        <v>35</v>
      </c>
      <c r="H67" s="39">
        <v>34</v>
      </c>
      <c r="I67" s="124">
        <v>6.26</v>
      </c>
      <c r="J67" s="39">
        <v>9</v>
      </c>
      <c r="K67" s="39">
        <v>20</v>
      </c>
      <c r="L67" s="125">
        <v>0.8529</v>
      </c>
      <c r="M67" s="39">
        <v>1</v>
      </c>
      <c r="N67" s="39">
        <v>33</v>
      </c>
      <c r="O67" s="39">
        <v>0</v>
      </c>
      <c r="P67" s="125">
        <v>1</v>
      </c>
      <c r="Q67" s="59"/>
      <c r="R67" s="59"/>
    </row>
    <row r="68" s="97" customFormat="1" ht="22" customHeight="1" spans="1:18">
      <c r="A68" s="39">
        <v>3101151070</v>
      </c>
      <c r="B68" s="40" t="s">
        <v>168</v>
      </c>
      <c r="C68" s="39"/>
      <c r="D68" s="39" t="s">
        <v>26</v>
      </c>
      <c r="E68" s="106" t="s">
        <v>169</v>
      </c>
      <c r="F68" s="59" t="s">
        <v>28</v>
      </c>
      <c r="G68" s="59">
        <v>53</v>
      </c>
      <c r="H68" s="59">
        <v>52</v>
      </c>
      <c r="I68" s="126">
        <v>10.08</v>
      </c>
      <c r="J68" s="59">
        <v>10</v>
      </c>
      <c r="K68" s="59">
        <v>30</v>
      </c>
      <c r="L68" s="127">
        <v>0.769</v>
      </c>
      <c r="M68" s="59">
        <v>5</v>
      </c>
      <c r="N68" s="59">
        <v>47</v>
      </c>
      <c r="O68" s="59">
        <v>0</v>
      </c>
      <c r="P68" s="127">
        <v>1</v>
      </c>
      <c r="Q68" s="59"/>
      <c r="R68" s="127"/>
    </row>
    <row r="69" s="97" customFormat="1" ht="22" customHeight="1" spans="1:18">
      <c r="A69" s="39">
        <v>3101151072</v>
      </c>
      <c r="B69" s="40" t="s">
        <v>170</v>
      </c>
      <c r="C69" s="39"/>
      <c r="D69" s="39" t="s">
        <v>26</v>
      </c>
      <c r="E69" s="106" t="s">
        <v>171</v>
      </c>
      <c r="F69" s="39" t="s">
        <v>28</v>
      </c>
      <c r="G69" s="59">
        <v>53</v>
      </c>
      <c r="H69" s="59">
        <v>51</v>
      </c>
      <c r="I69" s="126">
        <v>6.1</v>
      </c>
      <c r="J69" s="59">
        <v>14</v>
      </c>
      <c r="K69" s="59">
        <v>27</v>
      </c>
      <c r="L69" s="127">
        <v>0.804</v>
      </c>
      <c r="M69" s="59">
        <v>4</v>
      </c>
      <c r="N69" s="59">
        <v>47</v>
      </c>
      <c r="O69" s="59">
        <v>0</v>
      </c>
      <c r="P69" s="127">
        <v>1</v>
      </c>
      <c r="Q69" s="59"/>
      <c r="R69" s="127"/>
    </row>
    <row r="70" s="97" customFormat="1" ht="22" customHeight="1" spans="1:18">
      <c r="A70" s="114">
        <v>3101151073</v>
      </c>
      <c r="B70" s="66" t="s">
        <v>172</v>
      </c>
      <c r="C70" s="82" t="s">
        <v>173</v>
      </c>
      <c r="D70" s="114" t="s">
        <v>26</v>
      </c>
      <c r="E70" s="115" t="s">
        <v>174</v>
      </c>
      <c r="F70" s="114" t="s">
        <v>28</v>
      </c>
      <c r="G70" s="59">
        <v>180</v>
      </c>
      <c r="H70" s="59">
        <v>173</v>
      </c>
      <c r="I70" s="126">
        <v>14.5</v>
      </c>
      <c r="J70" s="59">
        <v>14</v>
      </c>
      <c r="K70" s="59">
        <v>79</v>
      </c>
      <c r="L70" s="127">
        <v>0.538</v>
      </c>
      <c r="M70" s="59">
        <v>23</v>
      </c>
      <c r="N70" s="59">
        <v>150</v>
      </c>
      <c r="O70" s="59">
        <v>0</v>
      </c>
      <c r="P70" s="127">
        <v>1</v>
      </c>
      <c r="Q70" s="59"/>
      <c r="R70" s="127"/>
    </row>
    <row r="71" s="97" customFormat="1" ht="22" customHeight="1" spans="1:18">
      <c r="A71" s="114">
        <v>3101151073</v>
      </c>
      <c r="B71" s="66" t="s">
        <v>172</v>
      </c>
      <c r="C71" s="82" t="s">
        <v>175</v>
      </c>
      <c r="D71" s="114" t="s">
        <v>26</v>
      </c>
      <c r="E71" s="115" t="s">
        <v>176</v>
      </c>
      <c r="F71" s="114" t="s">
        <v>28</v>
      </c>
      <c r="G71" s="59"/>
      <c r="H71" s="59"/>
      <c r="I71" s="126"/>
      <c r="J71" s="59"/>
      <c r="K71" s="59"/>
      <c r="L71" s="127"/>
      <c r="M71" s="59"/>
      <c r="N71" s="59"/>
      <c r="O71" s="59"/>
      <c r="P71" s="127"/>
      <c r="Q71" s="59"/>
      <c r="R71" s="127"/>
    </row>
    <row r="72" s="97" customFormat="1" ht="22" customHeight="1" spans="1:18">
      <c r="A72" s="39">
        <v>3101151074</v>
      </c>
      <c r="B72" s="40" t="s">
        <v>177</v>
      </c>
      <c r="C72" s="39" t="s">
        <v>178</v>
      </c>
      <c r="D72" s="39" t="s">
        <v>26</v>
      </c>
      <c r="E72" s="106" t="s">
        <v>179</v>
      </c>
      <c r="F72" s="39" t="s">
        <v>28</v>
      </c>
      <c r="G72" s="59">
        <v>186</v>
      </c>
      <c r="H72" s="59">
        <v>186</v>
      </c>
      <c r="I72" s="126">
        <v>14.9</v>
      </c>
      <c r="J72" s="59">
        <v>17</v>
      </c>
      <c r="K72" s="59">
        <v>67</v>
      </c>
      <c r="L72" s="127">
        <v>0.452</v>
      </c>
      <c r="M72" s="59">
        <v>15</v>
      </c>
      <c r="N72" s="59">
        <v>171</v>
      </c>
      <c r="O72" s="59">
        <v>0</v>
      </c>
      <c r="P72" s="127">
        <v>1</v>
      </c>
      <c r="Q72" s="59"/>
      <c r="R72" s="127"/>
    </row>
    <row r="73" s="97" customFormat="1" ht="22" customHeight="1" spans="1:18">
      <c r="A73" s="39">
        <v>3101151074</v>
      </c>
      <c r="B73" s="40" t="s">
        <v>177</v>
      </c>
      <c r="C73" s="39" t="s">
        <v>180</v>
      </c>
      <c r="D73" s="39" t="s">
        <v>26</v>
      </c>
      <c r="E73" s="106" t="s">
        <v>181</v>
      </c>
      <c r="F73" s="39" t="s">
        <v>28</v>
      </c>
      <c r="G73" s="59"/>
      <c r="H73" s="59"/>
      <c r="I73" s="126"/>
      <c r="J73" s="59"/>
      <c r="K73" s="59"/>
      <c r="L73" s="127"/>
      <c r="M73" s="59"/>
      <c r="N73" s="59"/>
      <c r="O73" s="59"/>
      <c r="P73" s="127"/>
      <c r="Q73" s="59"/>
      <c r="R73" s="127"/>
    </row>
    <row r="74" s="97" customFormat="1" ht="22" customHeight="1" spans="1:18">
      <c r="A74" s="39">
        <v>3101151074</v>
      </c>
      <c r="B74" s="40" t="s">
        <v>177</v>
      </c>
      <c r="C74" s="39" t="s">
        <v>182</v>
      </c>
      <c r="D74" s="39" t="s">
        <v>26</v>
      </c>
      <c r="E74" s="106" t="s">
        <v>183</v>
      </c>
      <c r="F74" s="39" t="s">
        <v>28</v>
      </c>
      <c r="G74" s="59"/>
      <c r="H74" s="59"/>
      <c r="I74" s="126"/>
      <c r="J74" s="59"/>
      <c r="K74" s="59"/>
      <c r="L74" s="127"/>
      <c r="M74" s="59"/>
      <c r="N74" s="59"/>
      <c r="O74" s="59"/>
      <c r="P74" s="127"/>
      <c r="Q74" s="59"/>
      <c r="R74" s="127"/>
    </row>
    <row r="75" s="97" customFormat="1" ht="22" customHeight="1" spans="1:18">
      <c r="A75" s="59">
        <v>3101151075</v>
      </c>
      <c r="B75" s="40" t="s">
        <v>184</v>
      </c>
      <c r="C75" s="59"/>
      <c r="D75" s="59" t="s">
        <v>26</v>
      </c>
      <c r="E75" s="121" t="s">
        <v>185</v>
      </c>
      <c r="F75" s="59" t="s">
        <v>28</v>
      </c>
      <c r="G75" s="59">
        <v>61</v>
      </c>
      <c r="H75" s="59">
        <v>61</v>
      </c>
      <c r="I75" s="126">
        <v>7.3</v>
      </c>
      <c r="J75" s="59">
        <v>13</v>
      </c>
      <c r="K75" s="59">
        <v>34</v>
      </c>
      <c r="L75" s="127">
        <v>0.77</v>
      </c>
      <c r="M75" s="59">
        <v>2</v>
      </c>
      <c r="N75" s="59">
        <v>58</v>
      </c>
      <c r="O75" s="59">
        <v>1</v>
      </c>
      <c r="P75" s="127">
        <v>0.983</v>
      </c>
      <c r="Q75" s="59"/>
      <c r="R75" s="127"/>
    </row>
    <row r="76" s="97" customFormat="1" ht="22" customHeight="1" spans="1:18">
      <c r="A76" s="39">
        <v>3101151076</v>
      </c>
      <c r="B76" s="40" t="s">
        <v>186</v>
      </c>
      <c r="C76" s="39"/>
      <c r="D76" s="59" t="s">
        <v>26</v>
      </c>
      <c r="E76" s="106" t="s">
        <v>187</v>
      </c>
      <c r="F76" s="59" t="s">
        <v>28</v>
      </c>
      <c r="G76" s="59">
        <v>49</v>
      </c>
      <c r="H76" s="59">
        <v>48</v>
      </c>
      <c r="I76" s="126">
        <v>4.54</v>
      </c>
      <c r="J76" s="59">
        <v>9</v>
      </c>
      <c r="K76" s="59">
        <v>25</v>
      </c>
      <c r="L76" s="127">
        <v>0.728</v>
      </c>
      <c r="M76" s="59">
        <v>2</v>
      </c>
      <c r="N76" s="59">
        <v>45</v>
      </c>
      <c r="O76" s="59">
        <v>1</v>
      </c>
      <c r="P76" s="127">
        <v>0.979</v>
      </c>
      <c r="Q76" s="59"/>
      <c r="R76" s="127"/>
    </row>
    <row r="77" s="97" customFormat="1" ht="22" customHeight="1" spans="1:18">
      <c r="A77" s="59">
        <v>3101151077</v>
      </c>
      <c r="B77" s="40" t="s">
        <v>188</v>
      </c>
      <c r="C77" s="39" t="s">
        <v>189</v>
      </c>
      <c r="D77" s="59" t="s">
        <v>26</v>
      </c>
      <c r="E77" s="106" t="s">
        <v>190</v>
      </c>
      <c r="F77" s="59" t="s">
        <v>28</v>
      </c>
      <c r="G77" s="59">
        <v>142</v>
      </c>
      <c r="H77" s="59">
        <v>141</v>
      </c>
      <c r="I77" s="126">
        <v>18.8</v>
      </c>
      <c r="J77" s="59">
        <v>22</v>
      </c>
      <c r="K77" s="59">
        <v>53</v>
      </c>
      <c r="L77" s="127">
        <v>0.532</v>
      </c>
      <c r="M77" s="59">
        <v>13</v>
      </c>
      <c r="N77" s="59">
        <v>128</v>
      </c>
      <c r="O77" s="59">
        <v>0</v>
      </c>
      <c r="P77" s="127">
        <v>1</v>
      </c>
      <c r="Q77" s="39"/>
      <c r="R77" s="127"/>
    </row>
    <row r="78" s="97" customFormat="1" ht="22" customHeight="1" spans="1:18">
      <c r="A78" s="59">
        <v>3101151077</v>
      </c>
      <c r="B78" s="40" t="s">
        <v>188</v>
      </c>
      <c r="C78" s="39" t="s">
        <v>191</v>
      </c>
      <c r="D78" s="59" t="s">
        <v>26</v>
      </c>
      <c r="E78" s="106" t="s">
        <v>192</v>
      </c>
      <c r="F78" s="59" t="s">
        <v>28</v>
      </c>
      <c r="G78" s="59"/>
      <c r="H78" s="59"/>
      <c r="I78" s="126"/>
      <c r="J78" s="59"/>
      <c r="K78" s="59"/>
      <c r="L78" s="127"/>
      <c r="M78" s="59"/>
      <c r="N78" s="59"/>
      <c r="O78" s="59"/>
      <c r="P78" s="127"/>
      <c r="Q78" s="39"/>
      <c r="R78" s="127"/>
    </row>
    <row r="79" s="97" customFormat="1" ht="22" customHeight="1" spans="1:18">
      <c r="A79" s="59">
        <v>3101151077</v>
      </c>
      <c r="B79" s="40" t="s">
        <v>188</v>
      </c>
      <c r="C79" s="39" t="s">
        <v>162</v>
      </c>
      <c r="D79" s="59" t="s">
        <v>26</v>
      </c>
      <c r="E79" s="106" t="s">
        <v>193</v>
      </c>
      <c r="F79" s="59" t="s">
        <v>28</v>
      </c>
      <c r="G79" s="59"/>
      <c r="H79" s="59"/>
      <c r="I79" s="126"/>
      <c r="J79" s="59"/>
      <c r="K79" s="59"/>
      <c r="L79" s="127"/>
      <c r="M79" s="59"/>
      <c r="N79" s="59"/>
      <c r="O79" s="59"/>
      <c r="P79" s="127"/>
      <c r="Q79" s="39"/>
      <c r="R79" s="127"/>
    </row>
    <row r="80" s="97" customFormat="1" ht="22" customHeight="1" spans="1:18">
      <c r="A80" s="39">
        <v>3101151078</v>
      </c>
      <c r="B80" s="40" t="s">
        <v>194</v>
      </c>
      <c r="C80" s="39"/>
      <c r="D80" s="39" t="s">
        <v>26</v>
      </c>
      <c r="E80" s="106" t="s">
        <v>195</v>
      </c>
      <c r="F80" s="39" t="s">
        <v>143</v>
      </c>
      <c r="G80" s="59">
        <v>101</v>
      </c>
      <c r="H80" s="59">
        <v>99</v>
      </c>
      <c r="I80" s="126">
        <v>13.3</v>
      </c>
      <c r="J80" s="59">
        <v>17</v>
      </c>
      <c r="K80" s="59">
        <v>39</v>
      </c>
      <c r="L80" s="127">
        <v>0.566</v>
      </c>
      <c r="M80" s="59">
        <v>63</v>
      </c>
      <c r="N80" s="59">
        <v>36</v>
      </c>
      <c r="O80" s="59">
        <v>0</v>
      </c>
      <c r="P80" s="127">
        <v>1</v>
      </c>
      <c r="Q80" s="59"/>
      <c r="R80" s="127"/>
    </row>
    <row r="81" s="97" customFormat="1" ht="22" customHeight="1" spans="1:18">
      <c r="A81" s="39">
        <v>3101151079</v>
      </c>
      <c r="B81" s="40" t="s">
        <v>196</v>
      </c>
      <c r="C81" s="39"/>
      <c r="D81" s="39" t="s">
        <v>26</v>
      </c>
      <c r="E81" s="106" t="s">
        <v>197</v>
      </c>
      <c r="F81" s="39" t="s">
        <v>28</v>
      </c>
      <c r="G81" s="59">
        <v>70</v>
      </c>
      <c r="H81" s="59">
        <v>68</v>
      </c>
      <c r="I81" s="126">
        <v>15.6</v>
      </c>
      <c r="J81" s="59">
        <v>13</v>
      </c>
      <c r="K81" s="59">
        <v>23</v>
      </c>
      <c r="L81" s="127">
        <v>0.523</v>
      </c>
      <c r="M81" s="59">
        <v>20</v>
      </c>
      <c r="N81" s="59">
        <v>48</v>
      </c>
      <c r="O81" s="59">
        <v>0</v>
      </c>
      <c r="P81" s="127">
        <v>1</v>
      </c>
      <c r="Q81" s="59"/>
      <c r="R81" s="127"/>
    </row>
    <row r="82" s="97" customFormat="1" ht="22" customHeight="1" spans="1:18">
      <c r="A82" s="59">
        <v>3101151080</v>
      </c>
      <c r="B82" s="40" t="s">
        <v>198</v>
      </c>
      <c r="C82" s="39" t="s">
        <v>199</v>
      </c>
      <c r="D82" s="59" t="s">
        <v>26</v>
      </c>
      <c r="E82" s="106" t="s">
        <v>200</v>
      </c>
      <c r="F82" s="59" t="s">
        <v>28</v>
      </c>
      <c r="G82" s="59">
        <v>143</v>
      </c>
      <c r="H82" s="59">
        <v>135</v>
      </c>
      <c r="I82" s="126">
        <v>15</v>
      </c>
      <c r="J82" s="59">
        <v>15</v>
      </c>
      <c r="K82" s="59">
        <v>52</v>
      </c>
      <c r="L82" s="127">
        <v>0.496</v>
      </c>
      <c r="M82" s="59">
        <v>25</v>
      </c>
      <c r="N82" s="59">
        <v>110</v>
      </c>
      <c r="O82" s="59">
        <v>0</v>
      </c>
      <c r="P82" s="127">
        <v>1</v>
      </c>
      <c r="Q82" s="59"/>
      <c r="R82" s="127"/>
    </row>
    <row r="83" s="97" customFormat="1" ht="22" customHeight="1" spans="1:18">
      <c r="A83" s="59">
        <v>3101151080</v>
      </c>
      <c r="B83" s="40" t="s">
        <v>198</v>
      </c>
      <c r="C83" s="39" t="s">
        <v>201</v>
      </c>
      <c r="D83" s="59" t="s">
        <v>26</v>
      </c>
      <c r="E83" s="106" t="s">
        <v>202</v>
      </c>
      <c r="F83" s="59" t="s">
        <v>28</v>
      </c>
      <c r="G83" s="59"/>
      <c r="H83" s="59"/>
      <c r="I83" s="126"/>
      <c r="J83" s="59"/>
      <c r="K83" s="59"/>
      <c r="L83" s="127"/>
      <c r="M83" s="59"/>
      <c r="N83" s="59"/>
      <c r="O83" s="59"/>
      <c r="P83" s="127"/>
      <c r="Q83" s="59"/>
      <c r="R83" s="127"/>
    </row>
    <row r="84" s="97" customFormat="1" ht="22" customHeight="1" spans="1:18">
      <c r="A84" s="39">
        <v>3101151081</v>
      </c>
      <c r="B84" s="40" t="s">
        <v>203</v>
      </c>
      <c r="C84" s="39"/>
      <c r="D84" s="39" t="s">
        <v>26</v>
      </c>
      <c r="E84" s="106" t="s">
        <v>204</v>
      </c>
      <c r="F84" s="39" t="s">
        <v>28</v>
      </c>
      <c r="G84" s="59">
        <v>59</v>
      </c>
      <c r="H84" s="59">
        <v>58</v>
      </c>
      <c r="I84" s="126">
        <v>10.74</v>
      </c>
      <c r="J84" s="59">
        <v>8</v>
      </c>
      <c r="K84" s="59">
        <v>19</v>
      </c>
      <c r="L84" s="127">
        <v>0.466</v>
      </c>
      <c r="M84" s="59">
        <v>13</v>
      </c>
      <c r="N84" s="59">
        <v>45</v>
      </c>
      <c r="O84" s="59">
        <v>0</v>
      </c>
      <c r="P84" s="127">
        <v>1</v>
      </c>
      <c r="Q84" s="59"/>
      <c r="R84" s="127"/>
    </row>
    <row r="85" s="97" customFormat="1" ht="22" customHeight="1" spans="1:18">
      <c r="A85" s="59">
        <v>3101151082</v>
      </c>
      <c r="B85" s="40" t="s">
        <v>205</v>
      </c>
      <c r="C85" s="39"/>
      <c r="D85" s="59" t="s">
        <v>141</v>
      </c>
      <c r="E85" s="106" t="s">
        <v>206</v>
      </c>
      <c r="F85" s="59" t="s">
        <v>143</v>
      </c>
      <c r="G85" s="59">
        <v>81</v>
      </c>
      <c r="H85" s="59">
        <v>50</v>
      </c>
      <c r="I85" s="126">
        <v>6.3</v>
      </c>
      <c r="J85" s="59">
        <v>1</v>
      </c>
      <c r="K85" s="59">
        <v>1</v>
      </c>
      <c r="L85" s="127">
        <v>0.04</v>
      </c>
      <c r="M85" s="59">
        <v>18</v>
      </c>
      <c r="N85" s="59">
        <v>32</v>
      </c>
      <c r="O85" s="59">
        <v>0</v>
      </c>
      <c r="P85" s="127">
        <v>1</v>
      </c>
      <c r="Q85" s="59">
        <v>1</v>
      </c>
      <c r="R85" s="127">
        <v>0.02</v>
      </c>
    </row>
    <row r="86" s="97" customFormat="1" ht="22" customHeight="1" spans="1:18">
      <c r="A86" s="39">
        <v>3101151083</v>
      </c>
      <c r="B86" s="40" t="s">
        <v>207</v>
      </c>
      <c r="C86" s="39"/>
      <c r="D86" s="39" t="s">
        <v>26</v>
      </c>
      <c r="E86" s="106" t="s">
        <v>208</v>
      </c>
      <c r="F86" s="39" t="s">
        <v>28</v>
      </c>
      <c r="G86" s="59">
        <v>57</v>
      </c>
      <c r="H86" s="59">
        <v>54</v>
      </c>
      <c r="I86" s="126">
        <v>11.9</v>
      </c>
      <c r="J86" s="59">
        <v>7</v>
      </c>
      <c r="K86" s="59">
        <v>26</v>
      </c>
      <c r="L86" s="127">
        <v>0.61</v>
      </c>
      <c r="M86" s="59">
        <v>9</v>
      </c>
      <c r="N86" s="59">
        <v>45</v>
      </c>
      <c r="O86" s="59">
        <v>0</v>
      </c>
      <c r="P86" s="127">
        <v>1</v>
      </c>
      <c r="Q86" s="59"/>
      <c r="R86" s="127"/>
    </row>
    <row r="87" s="97" customFormat="1" ht="22" customHeight="1" spans="1:18">
      <c r="A87" s="59">
        <v>3101151084</v>
      </c>
      <c r="B87" s="40" t="s">
        <v>209</v>
      </c>
      <c r="C87" s="39" t="s">
        <v>210</v>
      </c>
      <c r="D87" s="59" t="s">
        <v>26</v>
      </c>
      <c r="E87" s="106" t="s">
        <v>211</v>
      </c>
      <c r="F87" s="59" t="s">
        <v>28</v>
      </c>
      <c r="G87" s="59">
        <v>65</v>
      </c>
      <c r="H87" s="59">
        <v>64</v>
      </c>
      <c r="I87" s="126">
        <v>15.25</v>
      </c>
      <c r="J87" s="59">
        <v>12</v>
      </c>
      <c r="K87" s="59">
        <v>29</v>
      </c>
      <c r="L87" s="127">
        <v>0.6406</v>
      </c>
      <c r="M87" s="59">
        <v>19</v>
      </c>
      <c r="N87" s="59">
        <v>45</v>
      </c>
      <c r="O87" s="59">
        <v>0</v>
      </c>
      <c r="P87" s="127">
        <v>1</v>
      </c>
      <c r="Q87" s="59"/>
      <c r="R87" s="127"/>
    </row>
    <row r="88" s="97" customFormat="1" ht="22" customHeight="1" spans="1:18">
      <c r="A88" s="59">
        <v>3101151084</v>
      </c>
      <c r="B88" s="40" t="s">
        <v>209</v>
      </c>
      <c r="C88" s="39" t="s">
        <v>212</v>
      </c>
      <c r="D88" s="59" t="s">
        <v>26</v>
      </c>
      <c r="E88" s="106" t="s">
        <v>213</v>
      </c>
      <c r="F88" s="59" t="s">
        <v>28</v>
      </c>
      <c r="G88" s="59"/>
      <c r="H88" s="59"/>
      <c r="I88" s="126"/>
      <c r="J88" s="59"/>
      <c r="K88" s="59"/>
      <c r="L88" s="127"/>
      <c r="M88" s="59"/>
      <c r="N88" s="59"/>
      <c r="O88" s="59"/>
      <c r="P88" s="127"/>
      <c r="Q88" s="59"/>
      <c r="R88" s="127"/>
    </row>
    <row r="89" s="97" customFormat="1" ht="22" customHeight="1" spans="1:18">
      <c r="A89" s="39">
        <v>3101151085</v>
      </c>
      <c r="B89" s="40" t="s">
        <v>214</v>
      </c>
      <c r="C89" s="39"/>
      <c r="D89" s="39" t="s">
        <v>26</v>
      </c>
      <c r="E89" s="106" t="s">
        <v>215</v>
      </c>
      <c r="F89" s="39" t="s">
        <v>28</v>
      </c>
      <c r="G89" s="59">
        <v>85</v>
      </c>
      <c r="H89" s="59">
        <v>85</v>
      </c>
      <c r="I89" s="126">
        <v>14.1</v>
      </c>
      <c r="J89" s="59">
        <v>8</v>
      </c>
      <c r="K89" s="59">
        <v>30</v>
      </c>
      <c r="L89" s="127">
        <v>0.447</v>
      </c>
      <c r="M89" s="59">
        <v>31</v>
      </c>
      <c r="N89" s="59">
        <v>54</v>
      </c>
      <c r="O89" s="59">
        <v>0</v>
      </c>
      <c r="P89" s="127">
        <v>1</v>
      </c>
      <c r="Q89" s="59"/>
      <c r="R89" s="127"/>
    </row>
    <row r="90" s="97" customFormat="1" ht="22" customHeight="1" spans="1:18">
      <c r="A90" s="39">
        <v>3101151086</v>
      </c>
      <c r="B90" s="40" t="s">
        <v>216</v>
      </c>
      <c r="C90" s="39"/>
      <c r="D90" s="39" t="s">
        <v>26</v>
      </c>
      <c r="E90" s="106" t="s">
        <v>217</v>
      </c>
      <c r="F90" s="39" t="s">
        <v>28</v>
      </c>
      <c r="G90" s="39">
        <v>79</v>
      </c>
      <c r="H90" s="39">
        <v>75</v>
      </c>
      <c r="I90" s="124">
        <v>13.7</v>
      </c>
      <c r="J90" s="39">
        <v>9</v>
      </c>
      <c r="K90" s="39">
        <v>34</v>
      </c>
      <c r="L90" s="125">
        <v>0.573</v>
      </c>
      <c r="M90" s="39">
        <v>23</v>
      </c>
      <c r="N90" s="39">
        <v>52</v>
      </c>
      <c r="O90" s="39">
        <v>0</v>
      </c>
      <c r="P90" s="125">
        <v>1</v>
      </c>
      <c r="Q90" s="59"/>
      <c r="R90" s="127"/>
    </row>
    <row r="91" s="97" customFormat="1" ht="22" customHeight="1" spans="1:18">
      <c r="A91" s="39">
        <v>3101151087</v>
      </c>
      <c r="B91" s="40" t="s">
        <v>218</v>
      </c>
      <c r="C91" s="39"/>
      <c r="D91" s="59" t="s">
        <v>26</v>
      </c>
      <c r="E91" s="121" t="s">
        <v>219</v>
      </c>
      <c r="F91" s="59" t="s">
        <v>28</v>
      </c>
      <c r="G91" s="59">
        <v>52</v>
      </c>
      <c r="H91" s="59">
        <v>48</v>
      </c>
      <c r="I91" s="126">
        <v>6.5</v>
      </c>
      <c r="J91" s="59">
        <v>6</v>
      </c>
      <c r="K91" s="59">
        <v>18</v>
      </c>
      <c r="L91" s="127">
        <v>0.5</v>
      </c>
      <c r="M91" s="59">
        <v>24</v>
      </c>
      <c r="N91" s="59">
        <v>24</v>
      </c>
      <c r="O91" s="59">
        <v>0</v>
      </c>
      <c r="P91" s="127">
        <v>1</v>
      </c>
      <c r="Q91" s="59"/>
      <c r="R91" s="127"/>
    </row>
    <row r="92" s="97" customFormat="1" ht="22" customHeight="1" spans="1:18">
      <c r="A92" s="39">
        <v>3101151088</v>
      </c>
      <c r="B92" s="40" t="s">
        <v>220</v>
      </c>
      <c r="C92" s="39"/>
      <c r="D92" s="39" t="s">
        <v>26</v>
      </c>
      <c r="E92" s="106" t="s">
        <v>221</v>
      </c>
      <c r="F92" s="39" t="s">
        <v>28</v>
      </c>
      <c r="G92" s="59">
        <v>53</v>
      </c>
      <c r="H92" s="59">
        <v>53</v>
      </c>
      <c r="I92" s="126">
        <v>14.5</v>
      </c>
      <c r="J92" s="59">
        <v>12</v>
      </c>
      <c r="K92" s="59">
        <v>18</v>
      </c>
      <c r="L92" s="127">
        <v>0.566</v>
      </c>
      <c r="M92" s="59">
        <v>17</v>
      </c>
      <c r="N92" s="59">
        <v>36</v>
      </c>
      <c r="O92" s="59">
        <v>0</v>
      </c>
      <c r="P92" s="127">
        <v>1</v>
      </c>
      <c r="Q92" s="59"/>
      <c r="R92" s="127"/>
    </row>
    <row r="93" s="97" customFormat="1" ht="22" customHeight="1" spans="1:18">
      <c r="A93" s="59">
        <v>3101151089</v>
      </c>
      <c r="B93" s="40" t="s">
        <v>222</v>
      </c>
      <c r="C93" s="39"/>
      <c r="D93" s="59" t="s">
        <v>26</v>
      </c>
      <c r="E93" s="106" t="s">
        <v>223</v>
      </c>
      <c r="F93" s="59" t="s">
        <v>28</v>
      </c>
      <c r="G93" s="59">
        <v>44</v>
      </c>
      <c r="H93" s="59">
        <v>42</v>
      </c>
      <c r="I93" s="126">
        <v>10.1</v>
      </c>
      <c r="J93" s="59">
        <v>3</v>
      </c>
      <c r="K93" s="59">
        <v>19</v>
      </c>
      <c r="L93" s="127">
        <v>0.524</v>
      </c>
      <c r="M93" s="59">
        <v>2</v>
      </c>
      <c r="N93" s="59">
        <v>40</v>
      </c>
      <c r="O93" s="59">
        <v>0</v>
      </c>
      <c r="P93" s="127">
        <v>1</v>
      </c>
      <c r="Q93" s="59"/>
      <c r="R93" s="127"/>
    </row>
    <row r="94" s="97" customFormat="1" ht="22" customHeight="1" spans="1:18">
      <c r="A94" s="39">
        <v>3101151090</v>
      </c>
      <c r="B94" s="40" t="s">
        <v>224</v>
      </c>
      <c r="C94" s="39"/>
      <c r="D94" s="39" t="s">
        <v>26</v>
      </c>
      <c r="E94" s="106" t="s">
        <v>225</v>
      </c>
      <c r="F94" s="39" t="s">
        <v>28</v>
      </c>
      <c r="G94" s="59">
        <v>101</v>
      </c>
      <c r="H94" s="59">
        <v>100</v>
      </c>
      <c r="I94" s="126">
        <v>14.14</v>
      </c>
      <c r="J94" s="59">
        <v>8</v>
      </c>
      <c r="K94" s="59">
        <v>40</v>
      </c>
      <c r="L94" s="127">
        <v>0.48</v>
      </c>
      <c r="M94" s="59">
        <v>54</v>
      </c>
      <c r="N94" s="59">
        <v>46</v>
      </c>
      <c r="O94" s="59">
        <v>0</v>
      </c>
      <c r="P94" s="127">
        <v>1</v>
      </c>
      <c r="Q94" s="59"/>
      <c r="R94" s="127"/>
    </row>
    <row r="95" s="97" customFormat="1" ht="22" customHeight="1" spans="1:18">
      <c r="A95" s="39">
        <v>3101151091</v>
      </c>
      <c r="B95" s="40" t="s">
        <v>226</v>
      </c>
      <c r="C95" s="39" t="s">
        <v>227</v>
      </c>
      <c r="D95" s="39" t="s">
        <v>26</v>
      </c>
      <c r="E95" s="106" t="s">
        <v>228</v>
      </c>
      <c r="F95" s="39" t="s">
        <v>28</v>
      </c>
      <c r="G95" s="59">
        <v>110</v>
      </c>
      <c r="H95" s="59">
        <v>110</v>
      </c>
      <c r="I95" s="126">
        <v>12.5</v>
      </c>
      <c r="J95" s="59">
        <v>14</v>
      </c>
      <c r="K95" s="59">
        <v>53</v>
      </c>
      <c r="L95" s="127">
        <v>0.609</v>
      </c>
      <c r="M95" s="59">
        <v>6</v>
      </c>
      <c r="N95" s="59">
        <v>104</v>
      </c>
      <c r="O95" s="59">
        <v>0</v>
      </c>
      <c r="P95" s="127">
        <v>1</v>
      </c>
      <c r="Q95" s="59"/>
      <c r="R95" s="127"/>
    </row>
    <row r="96" s="97" customFormat="1" ht="22" customHeight="1" spans="1:18">
      <c r="A96" s="39">
        <v>3101151091</v>
      </c>
      <c r="B96" s="40" t="s">
        <v>226</v>
      </c>
      <c r="C96" s="39" t="s">
        <v>229</v>
      </c>
      <c r="D96" s="39" t="s">
        <v>26</v>
      </c>
      <c r="E96" s="106" t="s">
        <v>230</v>
      </c>
      <c r="F96" s="39" t="s">
        <v>28</v>
      </c>
      <c r="G96" s="59"/>
      <c r="H96" s="59"/>
      <c r="I96" s="126"/>
      <c r="J96" s="59"/>
      <c r="K96" s="59"/>
      <c r="L96" s="127"/>
      <c r="M96" s="59"/>
      <c r="N96" s="59"/>
      <c r="O96" s="59"/>
      <c r="P96" s="127"/>
      <c r="Q96" s="59"/>
      <c r="R96" s="127"/>
    </row>
    <row r="97" s="97" customFormat="1" ht="22" customHeight="1" spans="1:18">
      <c r="A97" s="39">
        <v>3101151092</v>
      </c>
      <c r="B97" s="40" t="s">
        <v>231</v>
      </c>
      <c r="C97" s="39"/>
      <c r="D97" s="39" t="s">
        <v>26</v>
      </c>
      <c r="E97" s="106" t="s">
        <v>232</v>
      </c>
      <c r="F97" s="39" t="s">
        <v>28</v>
      </c>
      <c r="G97" s="59">
        <v>32</v>
      </c>
      <c r="H97" s="59">
        <v>31</v>
      </c>
      <c r="I97" s="126">
        <v>10.4</v>
      </c>
      <c r="J97" s="59">
        <v>2</v>
      </c>
      <c r="K97" s="59">
        <v>4</v>
      </c>
      <c r="L97" s="127">
        <v>0.193</v>
      </c>
      <c r="M97" s="59">
        <v>14</v>
      </c>
      <c r="N97" s="59">
        <v>17</v>
      </c>
      <c r="O97" s="59">
        <v>0</v>
      </c>
      <c r="P97" s="127">
        <v>1</v>
      </c>
      <c r="Q97" s="59"/>
      <c r="R97" s="127"/>
    </row>
    <row r="98" s="97" customFormat="1" ht="22" customHeight="1" spans="1:18">
      <c r="A98" s="39">
        <v>3101151093</v>
      </c>
      <c r="B98" s="40" t="s">
        <v>233</v>
      </c>
      <c r="C98" s="39" t="s">
        <v>234</v>
      </c>
      <c r="D98" s="59" t="s">
        <v>26</v>
      </c>
      <c r="E98" s="121" t="s">
        <v>235</v>
      </c>
      <c r="F98" s="59" t="s">
        <v>28</v>
      </c>
      <c r="G98" s="59">
        <v>71</v>
      </c>
      <c r="H98" s="59">
        <v>70</v>
      </c>
      <c r="I98" s="126">
        <v>11.1</v>
      </c>
      <c r="J98" s="59">
        <v>5</v>
      </c>
      <c r="K98" s="59">
        <v>16</v>
      </c>
      <c r="L98" s="127">
        <v>0.3</v>
      </c>
      <c r="M98" s="59">
        <v>39</v>
      </c>
      <c r="N98" s="59">
        <v>31</v>
      </c>
      <c r="O98" s="59">
        <v>0</v>
      </c>
      <c r="P98" s="127">
        <v>1</v>
      </c>
      <c r="Q98" s="59"/>
      <c r="R98" s="127"/>
    </row>
    <row r="99" s="97" customFormat="1" ht="22" customHeight="1" spans="1:18">
      <c r="A99" s="39">
        <v>3101151093</v>
      </c>
      <c r="B99" s="40" t="s">
        <v>233</v>
      </c>
      <c r="C99" s="39" t="s">
        <v>236</v>
      </c>
      <c r="D99" s="59" t="s">
        <v>26</v>
      </c>
      <c r="E99" s="121" t="s">
        <v>237</v>
      </c>
      <c r="F99" s="59" t="s">
        <v>28</v>
      </c>
      <c r="G99" s="59">
        <v>5</v>
      </c>
      <c r="H99" s="59">
        <v>5</v>
      </c>
      <c r="I99" s="126">
        <v>6</v>
      </c>
      <c r="J99" s="59">
        <v>0</v>
      </c>
      <c r="K99" s="59">
        <v>2</v>
      </c>
      <c r="L99" s="127">
        <v>0.4</v>
      </c>
      <c r="M99" s="59">
        <v>4</v>
      </c>
      <c r="N99" s="59">
        <v>1</v>
      </c>
      <c r="O99" s="59">
        <v>0</v>
      </c>
      <c r="P99" s="127">
        <v>1</v>
      </c>
      <c r="Q99" s="59"/>
      <c r="R99" s="127"/>
    </row>
    <row r="100" s="97" customFormat="1" ht="22" customHeight="1" spans="1:18">
      <c r="A100" s="39">
        <v>3101151094</v>
      </c>
      <c r="B100" s="40" t="s">
        <v>238</v>
      </c>
      <c r="C100" s="39" t="s">
        <v>239</v>
      </c>
      <c r="D100" s="39" t="s">
        <v>26</v>
      </c>
      <c r="E100" s="134" t="s">
        <v>240</v>
      </c>
      <c r="F100" s="75" t="s">
        <v>28</v>
      </c>
      <c r="G100" s="120">
        <v>75</v>
      </c>
      <c r="H100" s="120">
        <v>73</v>
      </c>
      <c r="I100" s="130">
        <v>19.2</v>
      </c>
      <c r="J100" s="120">
        <v>4</v>
      </c>
      <c r="K100" s="120">
        <v>12</v>
      </c>
      <c r="L100" s="131">
        <v>0.213</v>
      </c>
      <c r="M100" s="120">
        <v>36</v>
      </c>
      <c r="N100" s="120">
        <v>39</v>
      </c>
      <c r="O100" s="120">
        <v>0</v>
      </c>
      <c r="P100" s="131">
        <v>1</v>
      </c>
      <c r="Q100" s="59"/>
      <c r="R100" s="127"/>
    </row>
    <row r="101" s="97" customFormat="1" ht="22" customHeight="1" spans="1:18">
      <c r="A101" s="39">
        <v>3101151094</v>
      </c>
      <c r="B101" s="40" t="s">
        <v>238</v>
      </c>
      <c r="C101" s="39" t="s">
        <v>241</v>
      </c>
      <c r="D101" s="39" t="s">
        <v>26</v>
      </c>
      <c r="E101" s="134" t="s">
        <v>242</v>
      </c>
      <c r="F101" s="75" t="s">
        <v>28</v>
      </c>
      <c r="G101" s="120">
        <v>10</v>
      </c>
      <c r="H101" s="120">
        <v>10</v>
      </c>
      <c r="I101" s="130">
        <v>15.8</v>
      </c>
      <c r="J101" s="120">
        <v>0</v>
      </c>
      <c r="K101" s="120">
        <v>1</v>
      </c>
      <c r="L101" s="131">
        <v>0.1</v>
      </c>
      <c r="M101" s="120">
        <v>1</v>
      </c>
      <c r="N101" s="120">
        <v>9</v>
      </c>
      <c r="O101" s="120">
        <v>0</v>
      </c>
      <c r="P101" s="131">
        <v>1</v>
      </c>
      <c r="Q101" s="59"/>
      <c r="R101" s="127"/>
    </row>
    <row r="102" s="97" customFormat="1" ht="22" customHeight="1" spans="1:18">
      <c r="A102" s="39">
        <v>3101151095</v>
      </c>
      <c r="B102" s="40" t="s">
        <v>243</v>
      </c>
      <c r="C102" s="39"/>
      <c r="D102" s="39" t="s">
        <v>26</v>
      </c>
      <c r="E102" s="106" t="s">
        <v>244</v>
      </c>
      <c r="F102" s="59" t="s">
        <v>28</v>
      </c>
      <c r="G102" s="59">
        <v>65</v>
      </c>
      <c r="H102" s="59">
        <v>64</v>
      </c>
      <c r="I102" s="126">
        <v>13.2</v>
      </c>
      <c r="J102" s="59">
        <v>4</v>
      </c>
      <c r="K102" s="59">
        <v>13</v>
      </c>
      <c r="L102" s="127">
        <v>0.266</v>
      </c>
      <c r="M102" s="59">
        <v>16</v>
      </c>
      <c r="N102" s="59">
        <v>48</v>
      </c>
      <c r="O102" s="59">
        <v>0</v>
      </c>
      <c r="P102" s="127">
        <v>1</v>
      </c>
      <c r="Q102" s="59"/>
      <c r="R102" s="127"/>
    </row>
    <row r="103" s="97" customFormat="1" ht="22" customHeight="1" spans="1:18">
      <c r="A103" s="59">
        <v>3101151096</v>
      </c>
      <c r="B103" s="40" t="s">
        <v>245</v>
      </c>
      <c r="C103" s="39"/>
      <c r="D103" s="59" t="s">
        <v>26</v>
      </c>
      <c r="E103" s="106" t="s">
        <v>246</v>
      </c>
      <c r="F103" s="59" t="s">
        <v>28</v>
      </c>
      <c r="G103" s="59">
        <v>42</v>
      </c>
      <c r="H103" s="59">
        <v>42</v>
      </c>
      <c r="I103" s="126">
        <v>8.9</v>
      </c>
      <c r="J103" s="59">
        <v>6</v>
      </c>
      <c r="K103" s="59">
        <v>8</v>
      </c>
      <c r="L103" s="127">
        <v>0.333</v>
      </c>
      <c r="M103" s="59">
        <v>18</v>
      </c>
      <c r="N103" s="59">
        <v>24</v>
      </c>
      <c r="O103" s="59">
        <v>0</v>
      </c>
      <c r="P103" s="127">
        <v>1</v>
      </c>
      <c r="Q103" s="59"/>
      <c r="R103" s="127"/>
    </row>
    <row r="104" s="97" customFormat="1" ht="22" customHeight="1" spans="1:18">
      <c r="A104" s="39">
        <v>3101151097</v>
      </c>
      <c r="B104" s="40" t="s">
        <v>247</v>
      </c>
      <c r="C104" s="39" t="s">
        <v>248</v>
      </c>
      <c r="D104" s="39" t="s">
        <v>26</v>
      </c>
      <c r="E104" s="106" t="s">
        <v>249</v>
      </c>
      <c r="F104" s="59" t="s">
        <v>28</v>
      </c>
      <c r="G104" s="59">
        <v>141</v>
      </c>
      <c r="H104" s="59">
        <v>140</v>
      </c>
      <c r="I104" s="126">
        <f>2286/140</f>
        <v>16.3285714285714</v>
      </c>
      <c r="J104" s="59">
        <v>19</v>
      </c>
      <c r="K104" s="59">
        <v>31</v>
      </c>
      <c r="L104" s="127">
        <v>0.357142857142857</v>
      </c>
      <c r="M104" s="59">
        <v>72</v>
      </c>
      <c r="N104" s="59">
        <v>68</v>
      </c>
      <c r="O104" s="59">
        <v>0</v>
      </c>
      <c r="P104" s="127">
        <v>1</v>
      </c>
      <c r="Q104" s="59"/>
      <c r="R104" s="127"/>
    </row>
    <row r="105" s="97" customFormat="1" ht="22" customHeight="1" spans="1:18">
      <c r="A105" s="39">
        <v>3101151097</v>
      </c>
      <c r="B105" s="40" t="s">
        <v>247</v>
      </c>
      <c r="C105" s="39" t="s">
        <v>250</v>
      </c>
      <c r="D105" s="39" t="s">
        <v>26</v>
      </c>
      <c r="E105" s="106" t="s">
        <v>251</v>
      </c>
      <c r="F105" s="39" t="s">
        <v>28</v>
      </c>
      <c r="G105" s="59">
        <v>42</v>
      </c>
      <c r="H105" s="59">
        <v>42</v>
      </c>
      <c r="I105" s="126">
        <f>271/42</f>
        <v>6.45238095238095</v>
      </c>
      <c r="J105" s="59">
        <v>7</v>
      </c>
      <c r="K105" s="59">
        <v>23</v>
      </c>
      <c r="L105" s="127">
        <v>0.714285714285714</v>
      </c>
      <c r="M105" s="59">
        <v>4</v>
      </c>
      <c r="N105" s="59">
        <v>38</v>
      </c>
      <c r="O105" s="59">
        <v>0</v>
      </c>
      <c r="P105" s="127">
        <v>1</v>
      </c>
      <c r="Q105" s="59"/>
      <c r="R105" s="127"/>
    </row>
    <row r="106" s="97" customFormat="1" ht="22" customHeight="1" spans="1:18">
      <c r="A106" s="59">
        <v>3101151098</v>
      </c>
      <c r="B106" s="40" t="s">
        <v>252</v>
      </c>
      <c r="C106" s="39"/>
      <c r="D106" s="59" t="s">
        <v>26</v>
      </c>
      <c r="E106" s="106" t="s">
        <v>253</v>
      </c>
      <c r="F106" s="59" t="s">
        <v>28</v>
      </c>
      <c r="G106" s="59">
        <v>84</v>
      </c>
      <c r="H106" s="59">
        <v>79</v>
      </c>
      <c r="I106" s="126">
        <v>13.5</v>
      </c>
      <c r="J106" s="59">
        <v>9</v>
      </c>
      <c r="K106" s="59">
        <v>27</v>
      </c>
      <c r="L106" s="127">
        <v>0.456</v>
      </c>
      <c r="M106" s="59">
        <v>47</v>
      </c>
      <c r="N106" s="59">
        <v>32</v>
      </c>
      <c r="O106" s="59">
        <v>0</v>
      </c>
      <c r="P106" s="127">
        <v>1</v>
      </c>
      <c r="Q106" s="59"/>
      <c r="R106" s="127"/>
    </row>
    <row r="107" s="97" customFormat="1" ht="22" customHeight="1" spans="1:18">
      <c r="A107" s="39">
        <v>3101151099</v>
      </c>
      <c r="B107" s="40" t="s">
        <v>254</v>
      </c>
      <c r="C107" s="39"/>
      <c r="D107" s="39" t="s">
        <v>26</v>
      </c>
      <c r="E107" s="106" t="s">
        <v>255</v>
      </c>
      <c r="F107" s="39" t="s">
        <v>28</v>
      </c>
      <c r="G107" s="59">
        <v>39</v>
      </c>
      <c r="H107" s="59">
        <v>39</v>
      </c>
      <c r="I107" s="126">
        <v>11.03</v>
      </c>
      <c r="J107" s="59">
        <v>4</v>
      </c>
      <c r="K107" s="59">
        <v>10</v>
      </c>
      <c r="L107" s="127">
        <v>0.359</v>
      </c>
      <c r="M107" s="59">
        <v>27</v>
      </c>
      <c r="N107" s="59">
        <v>12</v>
      </c>
      <c r="O107" s="59">
        <v>0</v>
      </c>
      <c r="P107" s="127">
        <v>1</v>
      </c>
      <c r="Q107" s="59"/>
      <c r="R107" s="127"/>
    </row>
    <row r="108" s="97" customFormat="1" ht="22" customHeight="1" spans="1:18">
      <c r="A108" s="39">
        <v>3101151100</v>
      </c>
      <c r="B108" s="40" t="s">
        <v>256</v>
      </c>
      <c r="C108" s="39"/>
      <c r="D108" s="39" t="s">
        <v>26</v>
      </c>
      <c r="E108" s="106" t="s">
        <v>257</v>
      </c>
      <c r="F108" s="39" t="s">
        <v>28</v>
      </c>
      <c r="G108" s="59">
        <v>21</v>
      </c>
      <c r="H108" s="59">
        <v>18</v>
      </c>
      <c r="I108" s="126">
        <v>7.8</v>
      </c>
      <c r="J108" s="59">
        <v>2</v>
      </c>
      <c r="K108" s="59">
        <v>0</v>
      </c>
      <c r="L108" s="127">
        <v>0.111</v>
      </c>
      <c r="M108" s="59">
        <v>9</v>
      </c>
      <c r="N108" s="59">
        <v>9</v>
      </c>
      <c r="O108" s="59">
        <v>0</v>
      </c>
      <c r="P108" s="127">
        <v>1</v>
      </c>
      <c r="Q108" s="59"/>
      <c r="R108" s="39"/>
    </row>
    <row r="109" s="97" customFormat="1" ht="22" customHeight="1" spans="1:18">
      <c r="A109" s="39">
        <v>3101151101</v>
      </c>
      <c r="B109" s="40" t="s">
        <v>258</v>
      </c>
      <c r="C109" s="118"/>
      <c r="D109" s="118" t="s">
        <v>26</v>
      </c>
      <c r="E109" s="119" t="s">
        <v>259</v>
      </c>
      <c r="F109" s="118" t="s">
        <v>28</v>
      </c>
      <c r="G109" s="59">
        <v>23</v>
      </c>
      <c r="H109" s="59">
        <v>21</v>
      </c>
      <c r="I109" s="126">
        <v>7.1</v>
      </c>
      <c r="J109" s="59">
        <v>3</v>
      </c>
      <c r="K109" s="59">
        <v>3</v>
      </c>
      <c r="L109" s="127">
        <v>0.286</v>
      </c>
      <c r="M109" s="59">
        <v>9</v>
      </c>
      <c r="N109" s="59">
        <v>12</v>
      </c>
      <c r="O109" s="59">
        <v>0</v>
      </c>
      <c r="P109" s="127">
        <v>1</v>
      </c>
      <c r="Q109" s="59"/>
      <c r="R109" s="118"/>
    </row>
    <row r="110" s="97" customFormat="1" ht="22" customHeight="1" spans="1:18">
      <c r="A110" s="39">
        <v>3101151102</v>
      </c>
      <c r="B110" s="40" t="s">
        <v>260</v>
      </c>
      <c r="C110" s="118"/>
      <c r="D110" s="118" t="s">
        <v>26</v>
      </c>
      <c r="E110" s="119" t="s">
        <v>261</v>
      </c>
      <c r="F110" s="118" t="s">
        <v>28</v>
      </c>
      <c r="G110" s="59">
        <v>13</v>
      </c>
      <c r="H110" s="59">
        <v>11</v>
      </c>
      <c r="I110" s="126">
        <v>4</v>
      </c>
      <c r="J110" s="59">
        <v>1</v>
      </c>
      <c r="K110" s="59">
        <v>1</v>
      </c>
      <c r="L110" s="127">
        <v>0.182</v>
      </c>
      <c r="M110" s="59">
        <v>5</v>
      </c>
      <c r="N110" s="59">
        <v>6</v>
      </c>
      <c r="O110" s="59">
        <v>0</v>
      </c>
      <c r="P110" s="127">
        <v>1</v>
      </c>
      <c r="Q110" s="59"/>
      <c r="R110" s="118"/>
    </row>
    <row r="111" s="97" customFormat="1" ht="22" customHeight="1" spans="1:18">
      <c r="A111" s="59">
        <v>3101151103</v>
      </c>
      <c r="B111" s="40" t="s">
        <v>262</v>
      </c>
      <c r="C111" s="59"/>
      <c r="D111" s="59" t="s">
        <v>26</v>
      </c>
      <c r="E111" s="135" t="s">
        <v>263</v>
      </c>
      <c r="F111" s="59" t="s">
        <v>28</v>
      </c>
      <c r="G111" s="59">
        <v>24</v>
      </c>
      <c r="H111" s="59">
        <v>21</v>
      </c>
      <c r="I111" s="126">
        <f>106/21</f>
        <v>5.04761904761905</v>
      </c>
      <c r="J111" s="59">
        <v>3</v>
      </c>
      <c r="K111" s="59">
        <v>1</v>
      </c>
      <c r="L111" s="127">
        <f>(3+1)/21</f>
        <v>0.19047619047619</v>
      </c>
      <c r="M111" s="59">
        <v>11</v>
      </c>
      <c r="N111" s="59">
        <v>10</v>
      </c>
      <c r="O111" s="59">
        <v>0</v>
      </c>
      <c r="P111" s="127">
        <f>(11+10)/21</f>
        <v>1</v>
      </c>
      <c r="Q111" s="59"/>
      <c r="R111" s="59"/>
    </row>
    <row r="112" s="97" customFormat="1" ht="22" customHeight="1" spans="1:18">
      <c r="A112" s="39">
        <v>3101151104</v>
      </c>
      <c r="B112" s="40" t="s">
        <v>264</v>
      </c>
      <c r="C112" s="118"/>
      <c r="D112" s="118" t="s">
        <v>26</v>
      </c>
      <c r="E112" s="119" t="s">
        <v>265</v>
      </c>
      <c r="F112" s="118" t="s">
        <v>28</v>
      </c>
      <c r="G112" s="59">
        <v>5</v>
      </c>
      <c r="H112" s="59">
        <v>5</v>
      </c>
      <c r="I112" s="126">
        <f>207/5</f>
        <v>41.4</v>
      </c>
      <c r="J112" s="59">
        <v>1</v>
      </c>
      <c r="K112" s="59">
        <v>1</v>
      </c>
      <c r="L112" s="127">
        <v>0.4</v>
      </c>
      <c r="M112" s="59">
        <v>3</v>
      </c>
      <c r="N112" s="59">
        <v>2</v>
      </c>
      <c r="O112" s="59">
        <v>0</v>
      </c>
      <c r="P112" s="127">
        <v>1</v>
      </c>
      <c r="Q112" s="59"/>
      <c r="R112" s="118"/>
    </row>
    <row r="113" s="97" customFormat="1" ht="22" customHeight="1" spans="1:18">
      <c r="A113" s="39">
        <v>3101151105</v>
      </c>
      <c r="B113" s="40" t="s">
        <v>266</v>
      </c>
      <c r="C113" s="39" t="s">
        <v>267</v>
      </c>
      <c r="D113" s="39" t="s">
        <v>26</v>
      </c>
      <c r="E113" s="106" t="s">
        <v>268</v>
      </c>
      <c r="F113" s="39" t="s">
        <v>28</v>
      </c>
      <c r="G113" s="59">
        <v>98</v>
      </c>
      <c r="H113" s="59">
        <v>91</v>
      </c>
      <c r="I113" s="136">
        <v>14.36</v>
      </c>
      <c r="J113" s="59">
        <v>6</v>
      </c>
      <c r="K113" s="59">
        <v>35</v>
      </c>
      <c r="L113" s="127">
        <v>0.4505</v>
      </c>
      <c r="M113" s="59">
        <v>20</v>
      </c>
      <c r="N113" s="59">
        <v>71</v>
      </c>
      <c r="O113" s="59">
        <v>0</v>
      </c>
      <c r="P113" s="127">
        <v>1</v>
      </c>
      <c r="Q113" s="59"/>
      <c r="R113" s="127"/>
    </row>
    <row r="114" s="97" customFormat="1" ht="22" customHeight="1" spans="1:18">
      <c r="A114" s="39">
        <v>3101151105</v>
      </c>
      <c r="B114" s="40" t="s">
        <v>266</v>
      </c>
      <c r="C114" s="118" t="s">
        <v>269</v>
      </c>
      <c r="D114" s="118" t="s">
        <v>26</v>
      </c>
      <c r="E114" s="119" t="s">
        <v>270</v>
      </c>
      <c r="F114" s="118" t="s">
        <v>28</v>
      </c>
      <c r="G114" s="59"/>
      <c r="H114" s="59"/>
      <c r="I114" s="137"/>
      <c r="J114" s="59"/>
      <c r="K114" s="59"/>
      <c r="L114" s="127"/>
      <c r="M114" s="59"/>
      <c r="N114" s="59"/>
      <c r="O114" s="59"/>
      <c r="P114" s="127"/>
      <c r="Q114" s="59"/>
      <c r="R114" s="127"/>
    </row>
    <row r="115" s="97" customFormat="1" ht="22" customHeight="1" spans="1:18">
      <c r="A115" s="39">
        <v>3101154001</v>
      </c>
      <c r="B115" s="40" t="s">
        <v>271</v>
      </c>
      <c r="C115" s="39" t="s">
        <v>272</v>
      </c>
      <c r="D115" s="39" t="s">
        <v>26</v>
      </c>
      <c r="E115" s="106" t="s">
        <v>273</v>
      </c>
      <c r="F115" s="39" t="s">
        <v>28</v>
      </c>
      <c r="G115" s="59">
        <v>50</v>
      </c>
      <c r="H115" s="59">
        <v>48</v>
      </c>
      <c r="I115" s="126">
        <v>5.54</v>
      </c>
      <c r="J115" s="59">
        <v>5</v>
      </c>
      <c r="K115" s="59">
        <v>26</v>
      </c>
      <c r="L115" s="127">
        <v>0.646</v>
      </c>
      <c r="M115" s="59">
        <v>6</v>
      </c>
      <c r="N115" s="59">
        <v>42</v>
      </c>
      <c r="O115" s="59">
        <v>0</v>
      </c>
      <c r="P115" s="127">
        <v>1</v>
      </c>
      <c r="Q115" s="59"/>
      <c r="R115" s="127"/>
    </row>
    <row r="116" s="97" customFormat="1" ht="22" customHeight="1" spans="1:18">
      <c r="A116" s="39">
        <v>3101154006</v>
      </c>
      <c r="B116" s="40" t="s">
        <v>274</v>
      </c>
      <c r="C116" s="39" t="s">
        <v>275</v>
      </c>
      <c r="D116" s="39" t="s">
        <v>26</v>
      </c>
      <c r="E116" s="106" t="s">
        <v>276</v>
      </c>
      <c r="F116" s="59" t="s">
        <v>28</v>
      </c>
      <c r="G116" s="59">
        <v>85</v>
      </c>
      <c r="H116" s="59">
        <v>82</v>
      </c>
      <c r="I116" s="59">
        <v>13.08</v>
      </c>
      <c r="J116" s="59">
        <v>7</v>
      </c>
      <c r="K116" s="59">
        <v>35</v>
      </c>
      <c r="L116" s="127">
        <v>0.512</v>
      </c>
      <c r="M116" s="59">
        <v>32</v>
      </c>
      <c r="N116" s="59">
        <v>50</v>
      </c>
      <c r="O116" s="59">
        <v>0</v>
      </c>
      <c r="P116" s="127">
        <v>1</v>
      </c>
      <c r="Q116" s="59"/>
      <c r="R116" s="127"/>
    </row>
    <row r="117" s="97" customFormat="1" ht="22" customHeight="1" spans="1:18">
      <c r="A117" s="39">
        <v>3101154006</v>
      </c>
      <c r="B117" s="40" t="s">
        <v>274</v>
      </c>
      <c r="C117" s="39" t="s">
        <v>277</v>
      </c>
      <c r="D117" s="39" t="s">
        <v>26</v>
      </c>
      <c r="E117" s="106" t="s">
        <v>278</v>
      </c>
      <c r="F117" s="59" t="s">
        <v>28</v>
      </c>
      <c r="G117" s="59"/>
      <c r="H117" s="59"/>
      <c r="I117" s="59"/>
      <c r="J117" s="59"/>
      <c r="K117" s="59"/>
      <c r="L117" s="127"/>
      <c r="M117" s="59"/>
      <c r="N117" s="59"/>
      <c r="O117" s="59"/>
      <c r="P117" s="127"/>
      <c r="Q117" s="59"/>
      <c r="R117" s="127"/>
    </row>
    <row r="118" s="97" customFormat="1" ht="22" customHeight="1" spans="1:18">
      <c r="A118" s="39">
        <v>3101154008</v>
      </c>
      <c r="B118" s="40" t="s">
        <v>279</v>
      </c>
      <c r="C118" s="39" t="s">
        <v>280</v>
      </c>
      <c r="D118" s="39" t="s">
        <v>26</v>
      </c>
      <c r="E118" s="106" t="s">
        <v>281</v>
      </c>
      <c r="F118" s="39" t="s">
        <v>28</v>
      </c>
      <c r="G118" s="59">
        <v>30</v>
      </c>
      <c r="H118" s="59">
        <v>26</v>
      </c>
      <c r="I118" s="59">
        <v>11.8</v>
      </c>
      <c r="J118" s="59">
        <v>3</v>
      </c>
      <c r="K118" s="59">
        <v>14</v>
      </c>
      <c r="L118" s="127">
        <v>0.65</v>
      </c>
      <c r="M118" s="59">
        <v>1</v>
      </c>
      <c r="N118" s="59">
        <v>25</v>
      </c>
      <c r="O118" s="59">
        <v>0</v>
      </c>
      <c r="P118" s="127">
        <v>1</v>
      </c>
      <c r="Q118" s="59"/>
      <c r="R118" s="127"/>
    </row>
    <row r="119" s="97" customFormat="1" ht="22" customHeight="1" spans="1:18">
      <c r="A119" s="39">
        <v>3101154008</v>
      </c>
      <c r="B119" s="40" t="s">
        <v>279</v>
      </c>
      <c r="C119" s="39" t="s">
        <v>282</v>
      </c>
      <c r="D119" s="39" t="s">
        <v>26</v>
      </c>
      <c r="E119" s="106" t="s">
        <v>283</v>
      </c>
      <c r="F119" s="39" t="s">
        <v>28</v>
      </c>
      <c r="G119" s="59"/>
      <c r="H119" s="59"/>
      <c r="I119" s="59"/>
      <c r="J119" s="59"/>
      <c r="K119" s="59"/>
      <c r="L119" s="127"/>
      <c r="M119" s="59"/>
      <c r="N119" s="59"/>
      <c r="O119" s="59"/>
      <c r="P119" s="127"/>
      <c r="Q119" s="59"/>
      <c r="R119" s="127"/>
    </row>
    <row r="120" s="97" customFormat="1" ht="22" customHeight="1" spans="1:18">
      <c r="A120" s="39">
        <v>3101154009</v>
      </c>
      <c r="B120" s="40" t="s">
        <v>284</v>
      </c>
      <c r="C120" s="39" t="s">
        <v>285</v>
      </c>
      <c r="D120" s="39" t="s">
        <v>26</v>
      </c>
      <c r="E120" s="106" t="s">
        <v>286</v>
      </c>
      <c r="F120" s="39" t="s">
        <v>28</v>
      </c>
      <c r="G120" s="59">
        <v>41</v>
      </c>
      <c r="H120" s="59">
        <v>40</v>
      </c>
      <c r="I120" s="126">
        <v>9.1</v>
      </c>
      <c r="J120" s="59">
        <v>6</v>
      </c>
      <c r="K120" s="59">
        <v>11</v>
      </c>
      <c r="L120" s="127">
        <v>0.425</v>
      </c>
      <c r="M120" s="59">
        <v>10</v>
      </c>
      <c r="N120" s="59">
        <v>30</v>
      </c>
      <c r="O120" s="59">
        <v>0</v>
      </c>
      <c r="P120" s="127">
        <v>1</v>
      </c>
      <c r="Q120" s="59"/>
      <c r="R120" s="127"/>
    </row>
    <row r="121" s="97" customFormat="1" ht="22" customHeight="1" spans="1:18">
      <c r="A121" s="39">
        <v>3101154010</v>
      </c>
      <c r="B121" s="40" t="s">
        <v>287</v>
      </c>
      <c r="C121" s="39"/>
      <c r="D121" s="39" t="s">
        <v>26</v>
      </c>
      <c r="E121" s="106" t="s">
        <v>288</v>
      </c>
      <c r="F121" s="39" t="s">
        <v>28</v>
      </c>
      <c r="G121" s="59">
        <v>35</v>
      </c>
      <c r="H121" s="59">
        <v>35</v>
      </c>
      <c r="I121" s="126">
        <v>10.8</v>
      </c>
      <c r="J121" s="59">
        <v>2</v>
      </c>
      <c r="K121" s="59">
        <v>19</v>
      </c>
      <c r="L121" s="127">
        <v>0.6</v>
      </c>
      <c r="M121" s="59">
        <v>7</v>
      </c>
      <c r="N121" s="59">
        <v>28</v>
      </c>
      <c r="O121" s="59">
        <v>0</v>
      </c>
      <c r="P121" s="127">
        <v>1</v>
      </c>
      <c r="Q121" s="59"/>
      <c r="R121" s="127"/>
    </row>
    <row r="122" s="97" customFormat="1" ht="22" customHeight="1" spans="1:18">
      <c r="A122" s="39">
        <v>3101154015</v>
      </c>
      <c r="B122" s="40" t="s">
        <v>289</v>
      </c>
      <c r="C122" s="39"/>
      <c r="D122" s="39" t="s">
        <v>26</v>
      </c>
      <c r="E122" s="106" t="s">
        <v>290</v>
      </c>
      <c r="F122" s="39" t="s">
        <v>28</v>
      </c>
      <c r="G122" s="59">
        <v>90</v>
      </c>
      <c r="H122" s="59">
        <v>88</v>
      </c>
      <c r="I122" s="126">
        <v>14.31</v>
      </c>
      <c r="J122" s="59">
        <v>11</v>
      </c>
      <c r="K122" s="59">
        <v>43</v>
      </c>
      <c r="L122" s="127">
        <v>0.614</v>
      </c>
      <c r="M122" s="59">
        <v>5</v>
      </c>
      <c r="N122" s="59">
        <v>83</v>
      </c>
      <c r="O122" s="59">
        <v>0</v>
      </c>
      <c r="P122" s="127">
        <v>1</v>
      </c>
      <c r="Q122" s="59"/>
      <c r="R122" s="127"/>
    </row>
    <row r="123" s="97" customFormat="1" ht="22" customHeight="1" spans="1:18">
      <c r="A123" s="39">
        <v>3101154016</v>
      </c>
      <c r="B123" s="40" t="s">
        <v>291</v>
      </c>
      <c r="C123" s="39"/>
      <c r="D123" s="39" t="s">
        <v>26</v>
      </c>
      <c r="E123" s="106" t="s">
        <v>292</v>
      </c>
      <c r="F123" s="39" t="s">
        <v>28</v>
      </c>
      <c r="G123" s="39">
        <v>159</v>
      </c>
      <c r="H123" s="39">
        <v>152</v>
      </c>
      <c r="I123" s="124">
        <v>7.1</v>
      </c>
      <c r="J123" s="39">
        <v>20</v>
      </c>
      <c r="K123" s="39">
        <v>66</v>
      </c>
      <c r="L123" s="125">
        <v>0.566</v>
      </c>
      <c r="M123" s="39">
        <v>47</v>
      </c>
      <c r="N123" s="39">
        <v>105</v>
      </c>
      <c r="O123" s="39">
        <v>0</v>
      </c>
      <c r="P123" s="125">
        <v>1</v>
      </c>
      <c r="Q123" s="39"/>
      <c r="R123" s="39"/>
    </row>
    <row r="124" s="97" customFormat="1" ht="22" customHeight="1" spans="1:18">
      <c r="A124" s="59">
        <v>3101154017</v>
      </c>
      <c r="B124" s="40" t="s">
        <v>293</v>
      </c>
      <c r="C124" s="39" t="s">
        <v>294</v>
      </c>
      <c r="D124" s="59" t="s">
        <v>26</v>
      </c>
      <c r="E124" s="106" t="s">
        <v>295</v>
      </c>
      <c r="F124" s="59" t="s">
        <v>28</v>
      </c>
      <c r="G124" s="59">
        <v>86</v>
      </c>
      <c r="H124" s="59">
        <v>85</v>
      </c>
      <c r="I124" s="59">
        <v>13.4</v>
      </c>
      <c r="J124" s="59">
        <v>16</v>
      </c>
      <c r="K124" s="59">
        <v>48</v>
      </c>
      <c r="L124" s="127">
        <v>0.753</v>
      </c>
      <c r="M124" s="59">
        <v>11</v>
      </c>
      <c r="N124" s="59">
        <v>74</v>
      </c>
      <c r="O124" s="59">
        <v>0</v>
      </c>
      <c r="P124" s="127">
        <v>1</v>
      </c>
      <c r="Q124" s="59"/>
      <c r="R124" s="127"/>
    </row>
    <row r="125" s="97" customFormat="1" ht="22" customHeight="1" spans="1:18">
      <c r="A125" s="59">
        <v>3101154017</v>
      </c>
      <c r="B125" s="40" t="s">
        <v>293</v>
      </c>
      <c r="C125" s="39" t="s">
        <v>296</v>
      </c>
      <c r="D125" s="59" t="s">
        <v>26</v>
      </c>
      <c r="E125" s="106" t="s">
        <v>297</v>
      </c>
      <c r="F125" s="59" t="s">
        <v>28</v>
      </c>
      <c r="G125" s="59"/>
      <c r="H125" s="59"/>
      <c r="I125" s="59"/>
      <c r="J125" s="59"/>
      <c r="K125" s="59"/>
      <c r="L125" s="127"/>
      <c r="M125" s="59"/>
      <c r="N125" s="59"/>
      <c r="O125" s="59"/>
      <c r="P125" s="127"/>
      <c r="Q125" s="59"/>
      <c r="R125" s="127"/>
    </row>
    <row r="126" s="97" customFormat="1" ht="22" customHeight="1" spans="1:18">
      <c r="A126" s="59">
        <v>3101154018</v>
      </c>
      <c r="B126" s="40" t="s">
        <v>298</v>
      </c>
      <c r="C126" s="39" t="s">
        <v>299</v>
      </c>
      <c r="D126" s="39" t="s">
        <v>26</v>
      </c>
      <c r="E126" s="106" t="s">
        <v>300</v>
      </c>
      <c r="F126" s="39" t="s">
        <v>28</v>
      </c>
      <c r="G126" s="59">
        <v>106</v>
      </c>
      <c r="H126" s="59">
        <v>103</v>
      </c>
      <c r="I126" s="59">
        <v>16.1</v>
      </c>
      <c r="J126" s="59">
        <v>9</v>
      </c>
      <c r="K126" s="59">
        <v>49</v>
      </c>
      <c r="L126" s="127">
        <v>0.563</v>
      </c>
      <c r="M126" s="59">
        <v>6</v>
      </c>
      <c r="N126" s="59">
        <v>97</v>
      </c>
      <c r="O126" s="59">
        <v>0</v>
      </c>
      <c r="P126" s="127">
        <v>1</v>
      </c>
      <c r="Q126" s="59"/>
      <c r="R126" s="59"/>
    </row>
    <row r="127" s="97" customFormat="1" ht="22" customHeight="1" spans="1:18">
      <c r="A127" s="59">
        <v>3101154018</v>
      </c>
      <c r="B127" s="40" t="s">
        <v>298</v>
      </c>
      <c r="C127" s="39" t="s">
        <v>301</v>
      </c>
      <c r="D127" s="39" t="s">
        <v>26</v>
      </c>
      <c r="E127" s="106" t="s">
        <v>302</v>
      </c>
      <c r="F127" s="39" t="s">
        <v>28</v>
      </c>
      <c r="G127" s="59"/>
      <c r="H127" s="59"/>
      <c r="I127" s="59"/>
      <c r="J127" s="59"/>
      <c r="K127" s="59"/>
      <c r="L127" s="127"/>
      <c r="M127" s="59"/>
      <c r="N127" s="59"/>
      <c r="O127" s="59"/>
      <c r="P127" s="127"/>
      <c r="Q127" s="59"/>
      <c r="R127" s="59"/>
    </row>
    <row r="128" s="97" customFormat="1" ht="22" customHeight="1" spans="1:18">
      <c r="A128" s="39">
        <v>3101154019</v>
      </c>
      <c r="B128" s="40" t="s">
        <v>303</v>
      </c>
      <c r="C128" s="39" t="s">
        <v>304</v>
      </c>
      <c r="D128" s="39" t="s">
        <v>26</v>
      </c>
      <c r="E128" s="106" t="s">
        <v>305</v>
      </c>
      <c r="F128" s="39" t="s">
        <v>28</v>
      </c>
      <c r="G128" s="59">
        <v>136</v>
      </c>
      <c r="H128" s="59">
        <v>133</v>
      </c>
      <c r="I128" s="59">
        <v>14.3</v>
      </c>
      <c r="J128" s="59">
        <v>7</v>
      </c>
      <c r="K128" s="59">
        <v>62</v>
      </c>
      <c r="L128" s="127">
        <v>0.519</v>
      </c>
      <c r="M128" s="59">
        <v>12</v>
      </c>
      <c r="N128" s="59">
        <v>121</v>
      </c>
      <c r="O128" s="59">
        <v>0</v>
      </c>
      <c r="P128" s="127">
        <v>1</v>
      </c>
      <c r="Q128" s="59"/>
      <c r="R128" s="127"/>
    </row>
    <row r="129" s="97" customFormat="1" ht="22" customHeight="1" spans="1:18">
      <c r="A129" s="39">
        <v>3101154019</v>
      </c>
      <c r="B129" s="40" t="s">
        <v>303</v>
      </c>
      <c r="C129" s="39" t="s">
        <v>306</v>
      </c>
      <c r="D129" s="39" t="s">
        <v>26</v>
      </c>
      <c r="E129" s="106" t="s">
        <v>307</v>
      </c>
      <c r="F129" s="39" t="s">
        <v>28</v>
      </c>
      <c r="G129" s="59"/>
      <c r="H129" s="59"/>
      <c r="I129" s="59"/>
      <c r="J129" s="59"/>
      <c r="K129" s="59"/>
      <c r="L129" s="127"/>
      <c r="M129" s="59"/>
      <c r="N129" s="59"/>
      <c r="O129" s="59"/>
      <c r="P129" s="127"/>
      <c r="Q129" s="59"/>
      <c r="R129" s="127"/>
    </row>
    <row r="130" s="97" customFormat="1" ht="22" customHeight="1" spans="1:18">
      <c r="A130" s="59">
        <v>3101154020</v>
      </c>
      <c r="B130" s="40" t="s">
        <v>308</v>
      </c>
      <c r="C130" s="39"/>
      <c r="D130" s="59" t="s">
        <v>26</v>
      </c>
      <c r="E130" s="106" t="s">
        <v>309</v>
      </c>
      <c r="F130" s="59" t="s">
        <v>28</v>
      </c>
      <c r="G130" s="59">
        <v>137</v>
      </c>
      <c r="H130" s="59">
        <v>135</v>
      </c>
      <c r="I130" s="126">
        <v>12.1</v>
      </c>
      <c r="J130" s="59">
        <v>23</v>
      </c>
      <c r="K130" s="59">
        <v>67</v>
      </c>
      <c r="L130" s="127">
        <v>0.667</v>
      </c>
      <c r="M130" s="59">
        <v>21</v>
      </c>
      <c r="N130" s="59">
        <v>113</v>
      </c>
      <c r="O130" s="59">
        <v>1</v>
      </c>
      <c r="P130" s="127">
        <v>0.993</v>
      </c>
      <c r="Q130" s="59"/>
      <c r="R130" s="127"/>
    </row>
    <row r="131" s="97" customFormat="1" ht="22" customHeight="1" spans="1:18">
      <c r="A131" s="59">
        <v>3101154023</v>
      </c>
      <c r="B131" s="40" t="s">
        <v>310</v>
      </c>
      <c r="C131" s="39"/>
      <c r="D131" s="59" t="s">
        <v>26</v>
      </c>
      <c r="E131" s="106" t="s">
        <v>311</v>
      </c>
      <c r="F131" s="59" t="s">
        <v>28</v>
      </c>
      <c r="G131" s="59">
        <v>72</v>
      </c>
      <c r="H131" s="59">
        <v>70</v>
      </c>
      <c r="I131" s="126">
        <v>10.8</v>
      </c>
      <c r="J131" s="59">
        <v>6</v>
      </c>
      <c r="K131" s="59">
        <v>41</v>
      </c>
      <c r="L131" s="127">
        <v>0.671</v>
      </c>
      <c r="M131" s="59">
        <v>3</v>
      </c>
      <c r="N131" s="59">
        <v>66</v>
      </c>
      <c r="O131" s="59">
        <v>1</v>
      </c>
      <c r="P131" s="127">
        <v>0.9857</v>
      </c>
      <c r="Q131" s="59"/>
      <c r="R131" s="127"/>
    </row>
    <row r="132" s="97" customFormat="1" ht="22" customHeight="1" spans="1:18">
      <c r="A132" s="59">
        <v>3101154024</v>
      </c>
      <c r="B132" s="40" t="s">
        <v>312</v>
      </c>
      <c r="C132" s="39"/>
      <c r="D132" s="59" t="s">
        <v>26</v>
      </c>
      <c r="E132" s="106" t="s">
        <v>313</v>
      </c>
      <c r="F132" s="39" t="s">
        <v>28</v>
      </c>
      <c r="G132" s="59">
        <v>54</v>
      </c>
      <c r="H132" s="59">
        <v>53</v>
      </c>
      <c r="I132" s="126">
        <v>16.3</v>
      </c>
      <c r="J132" s="59">
        <v>6</v>
      </c>
      <c r="K132" s="59">
        <v>34</v>
      </c>
      <c r="L132" s="127">
        <f>(J132+K132)/H132</f>
        <v>0.754716981132076</v>
      </c>
      <c r="M132" s="59">
        <v>5</v>
      </c>
      <c r="N132" s="59">
        <v>48</v>
      </c>
      <c r="O132" s="59">
        <v>0</v>
      </c>
      <c r="P132" s="127">
        <v>1</v>
      </c>
      <c r="Q132" s="59"/>
      <c r="R132" s="127"/>
    </row>
    <row r="133" s="97" customFormat="1" ht="22" customHeight="1" spans="1:18">
      <c r="A133" s="59">
        <v>3101154026</v>
      </c>
      <c r="B133" s="40" t="s">
        <v>314</v>
      </c>
      <c r="C133" s="39"/>
      <c r="D133" s="59" t="s">
        <v>26</v>
      </c>
      <c r="E133" s="106" t="s">
        <v>315</v>
      </c>
      <c r="F133" s="59" t="s">
        <v>28</v>
      </c>
      <c r="G133" s="59">
        <v>61</v>
      </c>
      <c r="H133" s="59">
        <v>56</v>
      </c>
      <c r="I133" s="126">
        <v>11.29</v>
      </c>
      <c r="J133" s="59">
        <v>4</v>
      </c>
      <c r="K133" s="59">
        <v>27</v>
      </c>
      <c r="L133" s="127">
        <v>0.554</v>
      </c>
      <c r="M133" s="59">
        <v>7</v>
      </c>
      <c r="N133" s="59">
        <v>49</v>
      </c>
      <c r="O133" s="59">
        <v>0</v>
      </c>
      <c r="P133" s="127">
        <v>1</v>
      </c>
      <c r="Q133" s="59"/>
      <c r="R133" s="127"/>
    </row>
    <row r="134" s="97" customFormat="1" ht="22" customHeight="1" spans="1:18">
      <c r="A134" s="39">
        <v>3101154028</v>
      </c>
      <c r="B134" s="40" t="s">
        <v>316</v>
      </c>
      <c r="C134" s="39"/>
      <c r="D134" s="39" t="s">
        <v>26</v>
      </c>
      <c r="E134" s="106" t="s">
        <v>317</v>
      </c>
      <c r="F134" s="39" t="s">
        <v>318</v>
      </c>
      <c r="G134" s="59">
        <v>39</v>
      </c>
      <c r="H134" s="59">
        <v>34</v>
      </c>
      <c r="I134" s="126">
        <v>5.9</v>
      </c>
      <c r="J134" s="59">
        <v>3</v>
      </c>
      <c r="K134" s="59">
        <v>14</v>
      </c>
      <c r="L134" s="127">
        <v>0.5</v>
      </c>
      <c r="M134" s="59">
        <v>4</v>
      </c>
      <c r="N134" s="59">
        <v>28</v>
      </c>
      <c r="O134" s="59">
        <v>2</v>
      </c>
      <c r="P134" s="127">
        <v>0.94</v>
      </c>
      <c r="Q134" s="59"/>
      <c r="R134" s="127"/>
    </row>
    <row r="135" s="97" customFormat="1" ht="22" customHeight="1" spans="1:18">
      <c r="A135" s="39">
        <v>3101154038</v>
      </c>
      <c r="B135" s="40" t="s">
        <v>319</v>
      </c>
      <c r="C135" s="39" t="s">
        <v>320</v>
      </c>
      <c r="D135" s="39" t="s">
        <v>141</v>
      </c>
      <c r="E135" s="106" t="s">
        <v>321</v>
      </c>
      <c r="F135" s="39" t="s">
        <v>143</v>
      </c>
      <c r="G135" s="59">
        <v>58</v>
      </c>
      <c r="H135" s="59">
        <v>53</v>
      </c>
      <c r="I135" s="59">
        <v>8.5</v>
      </c>
      <c r="J135" s="59">
        <v>5</v>
      </c>
      <c r="K135" s="59">
        <v>16</v>
      </c>
      <c r="L135" s="127">
        <v>0.39622641509434</v>
      </c>
      <c r="M135" s="59">
        <v>21</v>
      </c>
      <c r="N135" s="59">
        <v>32</v>
      </c>
      <c r="O135" s="59">
        <v>0</v>
      </c>
      <c r="P135" s="127">
        <v>1</v>
      </c>
      <c r="Q135" s="59">
        <v>2</v>
      </c>
      <c r="R135" s="127">
        <v>0.0377358490566038</v>
      </c>
    </row>
    <row r="136" s="97" customFormat="1" ht="22" customHeight="1" spans="1:18">
      <c r="A136" s="39">
        <v>3101154038</v>
      </c>
      <c r="B136" s="40" t="s">
        <v>319</v>
      </c>
      <c r="C136" s="39" t="s">
        <v>162</v>
      </c>
      <c r="D136" s="39" t="s">
        <v>141</v>
      </c>
      <c r="E136" s="106" t="s">
        <v>322</v>
      </c>
      <c r="F136" s="39" t="s">
        <v>143</v>
      </c>
      <c r="G136" s="59"/>
      <c r="H136" s="59"/>
      <c r="I136" s="59"/>
      <c r="J136" s="59"/>
      <c r="K136" s="59"/>
      <c r="L136" s="127"/>
      <c r="M136" s="59"/>
      <c r="N136" s="59"/>
      <c r="O136" s="59"/>
      <c r="P136" s="127"/>
      <c r="Q136" s="59"/>
      <c r="R136" s="127"/>
    </row>
    <row r="137" s="97" customFormat="1" ht="22" customHeight="1" spans="1:18">
      <c r="A137" s="59">
        <v>3101154045</v>
      </c>
      <c r="B137" s="40" t="s">
        <v>323</v>
      </c>
      <c r="C137" s="39"/>
      <c r="D137" s="39" t="s">
        <v>26</v>
      </c>
      <c r="E137" s="106" t="s">
        <v>324</v>
      </c>
      <c r="F137" s="59" t="s">
        <v>28</v>
      </c>
      <c r="G137" s="59">
        <v>55</v>
      </c>
      <c r="H137" s="59">
        <v>55</v>
      </c>
      <c r="I137" s="126">
        <v>10.5</v>
      </c>
      <c r="J137" s="59">
        <v>10</v>
      </c>
      <c r="K137" s="59">
        <v>27</v>
      </c>
      <c r="L137" s="127">
        <v>0.6727</v>
      </c>
      <c r="M137" s="59">
        <v>5</v>
      </c>
      <c r="N137" s="59">
        <v>50</v>
      </c>
      <c r="O137" s="59">
        <v>0</v>
      </c>
      <c r="P137" s="127">
        <v>1</v>
      </c>
      <c r="Q137" s="59"/>
      <c r="R137" s="127"/>
    </row>
    <row r="138" s="97" customFormat="1" ht="22" customHeight="1" spans="1:18">
      <c r="A138" s="59">
        <v>3101154050</v>
      </c>
      <c r="B138" s="40" t="s">
        <v>325</v>
      </c>
      <c r="C138" s="39" t="s">
        <v>326</v>
      </c>
      <c r="D138" s="59" t="s">
        <v>26</v>
      </c>
      <c r="E138" s="106" t="s">
        <v>327</v>
      </c>
      <c r="F138" s="59" t="s">
        <v>28</v>
      </c>
      <c r="G138" s="59">
        <v>123</v>
      </c>
      <c r="H138" s="59">
        <v>121</v>
      </c>
      <c r="I138" s="59">
        <v>13.35</v>
      </c>
      <c r="J138" s="59">
        <v>17</v>
      </c>
      <c r="K138" s="59">
        <v>70</v>
      </c>
      <c r="L138" s="127">
        <v>0.719</v>
      </c>
      <c r="M138" s="59">
        <v>5</v>
      </c>
      <c r="N138" s="59">
        <v>116</v>
      </c>
      <c r="O138" s="59">
        <v>0</v>
      </c>
      <c r="P138" s="127">
        <v>1</v>
      </c>
      <c r="Q138" s="59"/>
      <c r="R138" s="127"/>
    </row>
    <row r="139" s="97" customFormat="1" ht="22" customHeight="1" spans="1:18">
      <c r="A139" s="59">
        <v>3101154050</v>
      </c>
      <c r="B139" s="40" t="s">
        <v>325</v>
      </c>
      <c r="C139" s="39" t="s">
        <v>328</v>
      </c>
      <c r="D139" s="59" t="s">
        <v>26</v>
      </c>
      <c r="E139" s="106" t="s">
        <v>329</v>
      </c>
      <c r="F139" s="59" t="s">
        <v>28</v>
      </c>
      <c r="G139" s="59"/>
      <c r="H139" s="59"/>
      <c r="I139" s="59"/>
      <c r="J139" s="59"/>
      <c r="K139" s="59"/>
      <c r="L139" s="127"/>
      <c r="M139" s="59"/>
      <c r="N139" s="59"/>
      <c r="O139" s="59"/>
      <c r="P139" s="127"/>
      <c r="Q139" s="59"/>
      <c r="R139" s="127"/>
    </row>
    <row r="140" s="97" customFormat="1" ht="22" customHeight="1" spans="1:18">
      <c r="A140" s="59">
        <v>3101154051</v>
      </c>
      <c r="B140" s="40" t="s">
        <v>330</v>
      </c>
      <c r="C140" s="39"/>
      <c r="D140" s="59" t="s">
        <v>26</v>
      </c>
      <c r="E140" s="106" t="s">
        <v>331</v>
      </c>
      <c r="F140" s="59" t="s">
        <v>28</v>
      </c>
      <c r="G140" s="59">
        <v>60</v>
      </c>
      <c r="H140" s="59">
        <v>60</v>
      </c>
      <c r="I140" s="126">
        <v>7.1</v>
      </c>
      <c r="J140" s="59">
        <v>11</v>
      </c>
      <c r="K140" s="59">
        <v>32</v>
      </c>
      <c r="L140" s="127">
        <v>0.711</v>
      </c>
      <c r="M140" s="59">
        <v>2</v>
      </c>
      <c r="N140" s="59">
        <v>58</v>
      </c>
      <c r="O140" s="59">
        <v>0</v>
      </c>
      <c r="P140" s="127">
        <v>1</v>
      </c>
      <c r="Q140" s="59"/>
      <c r="R140" s="127"/>
    </row>
    <row r="141" s="97" customFormat="1" ht="22" customHeight="1" spans="1:18">
      <c r="A141" s="39">
        <v>3101154052</v>
      </c>
      <c r="B141" s="40" t="s">
        <v>332</v>
      </c>
      <c r="C141" s="39"/>
      <c r="D141" s="39" t="s">
        <v>26</v>
      </c>
      <c r="E141" s="106" t="s">
        <v>333</v>
      </c>
      <c r="F141" s="39" t="s">
        <v>28</v>
      </c>
      <c r="G141" s="59">
        <v>58</v>
      </c>
      <c r="H141" s="59">
        <v>54</v>
      </c>
      <c r="I141" s="126">
        <v>9.7</v>
      </c>
      <c r="J141" s="59">
        <v>14</v>
      </c>
      <c r="K141" s="59">
        <v>20</v>
      </c>
      <c r="L141" s="127">
        <v>0.63</v>
      </c>
      <c r="M141" s="59">
        <v>2</v>
      </c>
      <c r="N141" s="59">
        <v>52</v>
      </c>
      <c r="O141" s="59">
        <v>0</v>
      </c>
      <c r="P141" s="127">
        <v>1</v>
      </c>
      <c r="Q141" s="59"/>
      <c r="R141" s="127"/>
    </row>
    <row r="142" s="97" customFormat="1" ht="22" customHeight="1" spans="1:18">
      <c r="A142" s="39">
        <v>3101155002</v>
      </c>
      <c r="B142" s="40" t="s">
        <v>334</v>
      </c>
      <c r="C142" s="39"/>
      <c r="D142" s="39" t="s">
        <v>26</v>
      </c>
      <c r="E142" s="106" t="s">
        <v>335</v>
      </c>
      <c r="F142" s="59" t="s">
        <v>28</v>
      </c>
      <c r="G142" s="120">
        <v>49</v>
      </c>
      <c r="H142" s="120">
        <v>45</v>
      </c>
      <c r="I142" s="130">
        <v>11.3</v>
      </c>
      <c r="J142" s="120">
        <v>5</v>
      </c>
      <c r="K142" s="120">
        <v>21</v>
      </c>
      <c r="L142" s="131">
        <v>0.577777777777778</v>
      </c>
      <c r="M142" s="120">
        <v>10</v>
      </c>
      <c r="N142" s="120">
        <v>35</v>
      </c>
      <c r="O142" s="120">
        <v>0</v>
      </c>
      <c r="P142" s="131">
        <v>1</v>
      </c>
      <c r="Q142" s="120"/>
      <c r="R142" s="131"/>
    </row>
    <row r="143" s="97" customFormat="1" ht="22" customHeight="1" spans="1:18">
      <c r="A143" s="59">
        <v>3101155004</v>
      </c>
      <c r="B143" s="40" t="s">
        <v>336</v>
      </c>
      <c r="C143" s="59"/>
      <c r="D143" s="59" t="s">
        <v>26</v>
      </c>
      <c r="E143" s="121" t="s">
        <v>337</v>
      </c>
      <c r="F143" s="59" t="s">
        <v>143</v>
      </c>
      <c r="G143" s="59">
        <v>116</v>
      </c>
      <c r="H143" s="59">
        <v>112</v>
      </c>
      <c r="I143" s="126">
        <v>12.23</v>
      </c>
      <c r="J143" s="59">
        <v>17</v>
      </c>
      <c r="K143" s="59">
        <v>60</v>
      </c>
      <c r="L143" s="127">
        <v>0.6875</v>
      </c>
      <c r="M143" s="59">
        <v>41</v>
      </c>
      <c r="N143" s="59">
        <v>71</v>
      </c>
      <c r="O143" s="59">
        <v>0</v>
      </c>
      <c r="P143" s="127">
        <v>1</v>
      </c>
      <c r="Q143" s="59"/>
      <c r="R143" s="127"/>
    </row>
    <row r="144" s="97" customFormat="1" ht="22" customHeight="1" spans="1:18">
      <c r="A144" s="39">
        <v>3101155005</v>
      </c>
      <c r="B144" s="40" t="s">
        <v>338</v>
      </c>
      <c r="C144" s="39" t="s">
        <v>339</v>
      </c>
      <c r="D144" s="39" t="s">
        <v>26</v>
      </c>
      <c r="E144" s="106" t="s">
        <v>340</v>
      </c>
      <c r="F144" s="39" t="s">
        <v>28</v>
      </c>
      <c r="G144" s="59">
        <v>146</v>
      </c>
      <c r="H144" s="59">
        <v>136</v>
      </c>
      <c r="I144" s="59">
        <v>14.8</v>
      </c>
      <c r="J144" s="59">
        <v>14</v>
      </c>
      <c r="K144" s="59">
        <v>46</v>
      </c>
      <c r="L144" s="127">
        <v>0.441</v>
      </c>
      <c r="M144" s="59">
        <v>29</v>
      </c>
      <c r="N144" s="59">
        <v>107</v>
      </c>
      <c r="O144" s="59">
        <v>0</v>
      </c>
      <c r="P144" s="127">
        <v>1</v>
      </c>
      <c r="Q144" s="59"/>
      <c r="R144" s="127"/>
    </row>
    <row r="145" s="97" customFormat="1" ht="22" customHeight="1" spans="1:18">
      <c r="A145" s="39">
        <v>3101155005</v>
      </c>
      <c r="B145" s="40" t="s">
        <v>338</v>
      </c>
      <c r="C145" s="39" t="s">
        <v>275</v>
      </c>
      <c r="D145" s="39" t="s">
        <v>26</v>
      </c>
      <c r="E145" s="106" t="s">
        <v>341</v>
      </c>
      <c r="F145" s="39" t="s">
        <v>28</v>
      </c>
      <c r="G145" s="59"/>
      <c r="H145" s="59"/>
      <c r="I145" s="59"/>
      <c r="J145" s="59"/>
      <c r="K145" s="59"/>
      <c r="L145" s="127"/>
      <c r="M145" s="59"/>
      <c r="N145" s="59"/>
      <c r="O145" s="59"/>
      <c r="P145" s="127"/>
      <c r="Q145" s="59"/>
      <c r="R145" s="127"/>
    </row>
    <row r="146" s="97" customFormat="1" ht="22" customHeight="1" spans="1:18">
      <c r="A146" s="82">
        <v>3101155006</v>
      </c>
      <c r="B146" s="66" t="s">
        <v>342</v>
      </c>
      <c r="C146" s="39"/>
      <c r="D146" s="82" t="s">
        <v>26</v>
      </c>
      <c r="E146" s="115" t="s">
        <v>343</v>
      </c>
      <c r="F146" s="39" t="s">
        <v>28</v>
      </c>
      <c r="G146" s="59">
        <v>49</v>
      </c>
      <c r="H146" s="59">
        <v>39</v>
      </c>
      <c r="I146" s="126">
        <v>11.9</v>
      </c>
      <c r="J146" s="59">
        <v>8</v>
      </c>
      <c r="K146" s="59">
        <v>20</v>
      </c>
      <c r="L146" s="127">
        <f>(J146+K146)/H146</f>
        <v>0.717948717948718</v>
      </c>
      <c r="M146" s="59">
        <v>5</v>
      </c>
      <c r="N146" s="59">
        <v>34</v>
      </c>
      <c r="O146" s="59">
        <v>0</v>
      </c>
      <c r="P146" s="127">
        <v>1</v>
      </c>
      <c r="Q146" s="59"/>
      <c r="R146" s="127"/>
    </row>
    <row r="147" s="97" customFormat="1" ht="22" customHeight="1" spans="1:18">
      <c r="A147" s="133">
        <v>3101155007</v>
      </c>
      <c r="B147" s="40" t="s">
        <v>344</v>
      </c>
      <c r="C147" s="39" t="s">
        <v>345</v>
      </c>
      <c r="D147" s="39" t="s">
        <v>26</v>
      </c>
      <c r="E147" s="106" t="s">
        <v>346</v>
      </c>
      <c r="F147" s="59" t="s">
        <v>28</v>
      </c>
      <c r="G147" s="59">
        <v>98</v>
      </c>
      <c r="H147" s="59">
        <v>93</v>
      </c>
      <c r="I147" s="59">
        <v>14.9</v>
      </c>
      <c r="J147" s="59">
        <v>17</v>
      </c>
      <c r="K147" s="59">
        <v>39</v>
      </c>
      <c r="L147" s="127">
        <v>0.602</v>
      </c>
      <c r="M147" s="59">
        <v>32</v>
      </c>
      <c r="N147" s="59">
        <v>61</v>
      </c>
      <c r="O147" s="59">
        <v>0</v>
      </c>
      <c r="P147" s="127">
        <v>1</v>
      </c>
      <c r="Q147" s="59"/>
      <c r="R147" s="127"/>
    </row>
    <row r="148" s="97" customFormat="1" ht="22" customHeight="1" spans="1:18">
      <c r="A148" s="133">
        <v>3101155007</v>
      </c>
      <c r="B148" s="40" t="s">
        <v>344</v>
      </c>
      <c r="C148" s="39" t="s">
        <v>347</v>
      </c>
      <c r="D148" s="39" t="s">
        <v>26</v>
      </c>
      <c r="E148" s="106" t="s">
        <v>348</v>
      </c>
      <c r="F148" s="59" t="s">
        <v>28</v>
      </c>
      <c r="G148" s="59"/>
      <c r="H148" s="59"/>
      <c r="I148" s="59"/>
      <c r="J148" s="59"/>
      <c r="K148" s="59"/>
      <c r="L148" s="127"/>
      <c r="M148" s="59"/>
      <c r="N148" s="59"/>
      <c r="O148" s="59"/>
      <c r="P148" s="127"/>
      <c r="Q148" s="59"/>
      <c r="R148" s="127"/>
    </row>
    <row r="149" s="97" customFormat="1" ht="22" customHeight="1" spans="1:18">
      <c r="A149" s="133">
        <v>3101155007</v>
      </c>
      <c r="B149" s="40" t="s">
        <v>344</v>
      </c>
      <c r="C149" s="39" t="s">
        <v>349</v>
      </c>
      <c r="D149" s="39" t="s">
        <v>26</v>
      </c>
      <c r="E149" s="106" t="s">
        <v>350</v>
      </c>
      <c r="F149" s="59" t="s">
        <v>28</v>
      </c>
      <c r="G149" s="59"/>
      <c r="H149" s="59"/>
      <c r="I149" s="59"/>
      <c r="J149" s="59"/>
      <c r="K149" s="59"/>
      <c r="L149" s="127"/>
      <c r="M149" s="59"/>
      <c r="N149" s="59"/>
      <c r="O149" s="59"/>
      <c r="P149" s="127"/>
      <c r="Q149" s="59"/>
      <c r="R149" s="127"/>
    </row>
    <row r="150" s="97" customFormat="1" ht="22" customHeight="1" spans="1:18">
      <c r="A150" s="116">
        <v>3101155008</v>
      </c>
      <c r="B150" s="138" t="s">
        <v>351</v>
      </c>
      <c r="C150" s="139"/>
      <c r="D150" s="139" t="s">
        <v>141</v>
      </c>
      <c r="E150" s="140" t="s">
        <v>352</v>
      </c>
      <c r="F150" s="139" t="s">
        <v>143</v>
      </c>
      <c r="G150" s="116">
        <v>76</v>
      </c>
      <c r="H150" s="116">
        <v>74</v>
      </c>
      <c r="I150" s="126">
        <v>11.2</v>
      </c>
      <c r="J150" s="116">
        <v>15</v>
      </c>
      <c r="K150" s="116">
        <v>37</v>
      </c>
      <c r="L150" s="127">
        <v>0.7027</v>
      </c>
      <c r="M150" s="116">
        <v>26</v>
      </c>
      <c r="N150" s="116">
        <v>48</v>
      </c>
      <c r="O150" s="116">
        <v>0</v>
      </c>
      <c r="P150" s="127">
        <v>1</v>
      </c>
      <c r="Q150" s="116">
        <v>0</v>
      </c>
      <c r="R150" s="127">
        <v>0</v>
      </c>
    </row>
    <row r="151" s="97" customFormat="1" ht="22" customHeight="1" spans="1:18">
      <c r="A151" s="59">
        <v>3101155009</v>
      </c>
      <c r="B151" s="40" t="s">
        <v>353</v>
      </c>
      <c r="C151" s="39" t="s">
        <v>354</v>
      </c>
      <c r="D151" s="59" t="s">
        <v>26</v>
      </c>
      <c r="E151" s="106" t="s">
        <v>355</v>
      </c>
      <c r="F151" s="59" t="s">
        <v>28</v>
      </c>
      <c r="G151" s="59">
        <v>157</v>
      </c>
      <c r="H151" s="59">
        <v>150</v>
      </c>
      <c r="I151" s="126">
        <v>16.4</v>
      </c>
      <c r="J151" s="59">
        <v>10</v>
      </c>
      <c r="K151" s="59">
        <v>69</v>
      </c>
      <c r="L151" s="127">
        <v>0.527</v>
      </c>
      <c r="M151" s="59">
        <v>25</v>
      </c>
      <c r="N151" s="59">
        <v>125</v>
      </c>
      <c r="O151" s="59">
        <v>0</v>
      </c>
      <c r="P151" s="127">
        <v>1</v>
      </c>
      <c r="Q151" s="59"/>
      <c r="R151" s="127"/>
    </row>
    <row r="152" s="97" customFormat="1" ht="22" customHeight="1" spans="1:18">
      <c r="A152" s="59">
        <v>3101155010</v>
      </c>
      <c r="B152" s="40" t="s">
        <v>356</v>
      </c>
      <c r="C152" s="39" t="s">
        <v>357</v>
      </c>
      <c r="D152" s="59" t="s">
        <v>26</v>
      </c>
      <c r="E152" s="106" t="s">
        <v>358</v>
      </c>
      <c r="F152" s="59" t="s">
        <v>28</v>
      </c>
      <c r="G152" s="59">
        <v>188</v>
      </c>
      <c r="H152" s="59">
        <v>181</v>
      </c>
      <c r="I152" s="126">
        <v>15.1</v>
      </c>
      <c r="J152" s="59">
        <v>37</v>
      </c>
      <c r="K152" s="59">
        <v>89</v>
      </c>
      <c r="L152" s="127">
        <v>0.696</v>
      </c>
      <c r="M152" s="59">
        <v>50</v>
      </c>
      <c r="N152" s="59">
        <v>130</v>
      </c>
      <c r="O152" s="59">
        <v>1</v>
      </c>
      <c r="P152" s="127">
        <v>0.994</v>
      </c>
      <c r="Q152" s="59"/>
      <c r="R152" s="127"/>
    </row>
    <row r="153" s="97" customFormat="1" ht="22" customHeight="1" spans="1:18">
      <c r="A153" s="59">
        <v>3101155010</v>
      </c>
      <c r="B153" s="40" t="s">
        <v>356</v>
      </c>
      <c r="C153" s="39" t="s">
        <v>359</v>
      </c>
      <c r="D153" s="59" t="s">
        <v>26</v>
      </c>
      <c r="E153" s="106" t="s">
        <v>360</v>
      </c>
      <c r="F153" s="59" t="s">
        <v>28</v>
      </c>
      <c r="G153" s="59">
        <v>43</v>
      </c>
      <c r="H153" s="59">
        <v>40</v>
      </c>
      <c r="I153" s="126">
        <v>6.65853658536585</v>
      </c>
      <c r="J153" s="59">
        <v>11</v>
      </c>
      <c r="K153" s="59">
        <v>20</v>
      </c>
      <c r="L153" s="127">
        <v>0.775</v>
      </c>
      <c r="M153" s="59">
        <v>2</v>
      </c>
      <c r="N153" s="59">
        <v>37</v>
      </c>
      <c r="O153" s="59">
        <v>1</v>
      </c>
      <c r="P153" s="127">
        <v>0.975</v>
      </c>
      <c r="Q153" s="59"/>
      <c r="R153" s="127"/>
    </row>
    <row r="154" s="97" customFormat="1" ht="22" customHeight="1" spans="1:18">
      <c r="A154" s="59">
        <v>3101155013</v>
      </c>
      <c r="B154" s="40" t="s">
        <v>361</v>
      </c>
      <c r="C154" s="39"/>
      <c r="D154" s="59" t="s">
        <v>141</v>
      </c>
      <c r="E154" s="106" t="s">
        <v>362</v>
      </c>
      <c r="F154" s="59" t="s">
        <v>143</v>
      </c>
      <c r="G154" s="59">
        <v>71</v>
      </c>
      <c r="H154" s="59">
        <v>68</v>
      </c>
      <c r="I154" s="126">
        <v>10.75</v>
      </c>
      <c r="J154" s="59">
        <v>6</v>
      </c>
      <c r="K154" s="59">
        <v>12</v>
      </c>
      <c r="L154" s="127">
        <v>0.26</v>
      </c>
      <c r="M154" s="59">
        <v>12</v>
      </c>
      <c r="N154" s="59">
        <v>56</v>
      </c>
      <c r="O154" s="59">
        <v>0</v>
      </c>
      <c r="P154" s="127">
        <v>1</v>
      </c>
      <c r="Q154" s="59">
        <v>10</v>
      </c>
      <c r="R154" s="127">
        <v>0.15</v>
      </c>
    </row>
    <row r="155" s="97" customFormat="1" ht="22" customHeight="1" spans="1:18">
      <c r="A155" s="39">
        <v>3101155015</v>
      </c>
      <c r="B155" s="40" t="s">
        <v>363</v>
      </c>
      <c r="C155" s="39"/>
      <c r="D155" s="39" t="s">
        <v>141</v>
      </c>
      <c r="E155" s="106" t="s">
        <v>364</v>
      </c>
      <c r="F155" s="39" t="s">
        <v>143</v>
      </c>
      <c r="G155" s="59">
        <v>56</v>
      </c>
      <c r="H155" s="59">
        <v>38</v>
      </c>
      <c r="I155" s="126">
        <v>11.6</v>
      </c>
      <c r="J155" s="59">
        <v>2</v>
      </c>
      <c r="K155" s="59">
        <v>13</v>
      </c>
      <c r="L155" s="127">
        <v>0.3947</v>
      </c>
      <c r="M155" s="59">
        <v>7</v>
      </c>
      <c r="N155" s="59">
        <v>31</v>
      </c>
      <c r="O155" s="59">
        <v>0</v>
      </c>
      <c r="P155" s="127">
        <v>1</v>
      </c>
      <c r="Q155" s="59">
        <v>1</v>
      </c>
      <c r="R155" s="127">
        <v>0.026</v>
      </c>
    </row>
    <row r="156" s="97" customFormat="1" ht="22" customHeight="1" spans="1:18">
      <c r="A156" s="59">
        <v>3101155016</v>
      </c>
      <c r="B156" s="40" t="s">
        <v>365</v>
      </c>
      <c r="C156" s="59"/>
      <c r="D156" s="59" t="s">
        <v>141</v>
      </c>
      <c r="E156" s="121" t="s">
        <v>366</v>
      </c>
      <c r="F156" s="59" t="s">
        <v>143</v>
      </c>
      <c r="G156" s="59">
        <v>74</v>
      </c>
      <c r="H156" s="59">
        <v>57</v>
      </c>
      <c r="I156" s="126">
        <v>7.2</v>
      </c>
      <c r="J156" s="59">
        <v>6</v>
      </c>
      <c r="K156" s="59">
        <v>11</v>
      </c>
      <c r="L156" s="127">
        <v>0.3</v>
      </c>
      <c r="M156" s="59">
        <v>25</v>
      </c>
      <c r="N156" s="59">
        <v>32</v>
      </c>
      <c r="O156" s="59">
        <v>0</v>
      </c>
      <c r="P156" s="127">
        <v>1</v>
      </c>
      <c r="Q156" s="59">
        <v>8</v>
      </c>
      <c r="R156" s="127">
        <v>0.14</v>
      </c>
    </row>
    <row r="157" s="97" customFormat="1" ht="22" customHeight="1" spans="1:18">
      <c r="A157" s="39">
        <v>3101155018</v>
      </c>
      <c r="B157" s="40" t="s">
        <v>367</v>
      </c>
      <c r="C157" s="39"/>
      <c r="D157" s="39" t="s">
        <v>26</v>
      </c>
      <c r="E157" s="106" t="s">
        <v>368</v>
      </c>
      <c r="F157" s="39" t="s">
        <v>28</v>
      </c>
      <c r="G157" s="59">
        <v>156</v>
      </c>
      <c r="H157" s="59">
        <v>154</v>
      </c>
      <c r="I157" s="126">
        <v>13.5</v>
      </c>
      <c r="J157" s="59">
        <v>34</v>
      </c>
      <c r="K157" s="59">
        <v>80</v>
      </c>
      <c r="L157" s="127">
        <v>0.74</v>
      </c>
      <c r="M157" s="59">
        <v>48</v>
      </c>
      <c r="N157" s="59">
        <v>106</v>
      </c>
      <c r="O157" s="59">
        <v>0</v>
      </c>
      <c r="P157" s="127">
        <v>1</v>
      </c>
      <c r="Q157" s="59"/>
      <c r="R157" s="127"/>
    </row>
    <row r="158" s="97" customFormat="1" ht="22" customHeight="1" spans="1:18">
      <c r="A158" s="39">
        <v>3101155019</v>
      </c>
      <c r="B158" s="40" t="s">
        <v>369</v>
      </c>
      <c r="C158" s="39"/>
      <c r="D158" s="39" t="s">
        <v>26</v>
      </c>
      <c r="E158" s="106" t="s">
        <v>370</v>
      </c>
      <c r="F158" s="39" t="s">
        <v>28</v>
      </c>
      <c r="G158" s="59">
        <v>106</v>
      </c>
      <c r="H158" s="59">
        <v>103</v>
      </c>
      <c r="I158" s="126">
        <v>14.4</v>
      </c>
      <c r="J158" s="59">
        <v>22</v>
      </c>
      <c r="K158" s="59">
        <v>51</v>
      </c>
      <c r="L158" s="127">
        <v>0.709</v>
      </c>
      <c r="M158" s="59">
        <v>25</v>
      </c>
      <c r="N158" s="59">
        <v>78</v>
      </c>
      <c r="O158" s="59">
        <v>0</v>
      </c>
      <c r="P158" s="127">
        <v>1</v>
      </c>
      <c r="Q158" s="59"/>
      <c r="R158" s="127"/>
    </row>
    <row r="159" s="97" customFormat="1" ht="22" customHeight="1" spans="1:18">
      <c r="A159" s="59">
        <v>3101155022</v>
      </c>
      <c r="B159" s="40" t="s">
        <v>371</v>
      </c>
      <c r="C159" s="39"/>
      <c r="D159" s="39" t="s">
        <v>26</v>
      </c>
      <c r="E159" s="106" t="s">
        <v>372</v>
      </c>
      <c r="F159" s="39" t="s">
        <v>28</v>
      </c>
      <c r="G159" s="59">
        <v>111</v>
      </c>
      <c r="H159" s="59">
        <v>103</v>
      </c>
      <c r="I159" s="126">
        <v>15.5</v>
      </c>
      <c r="J159" s="59">
        <v>14</v>
      </c>
      <c r="K159" s="59">
        <v>41</v>
      </c>
      <c r="L159" s="127">
        <v>0.534</v>
      </c>
      <c r="M159" s="59">
        <v>76</v>
      </c>
      <c r="N159" s="59">
        <v>27</v>
      </c>
      <c r="O159" s="59">
        <v>0</v>
      </c>
      <c r="P159" s="127">
        <v>1</v>
      </c>
      <c r="Q159" s="59"/>
      <c r="R159" s="127"/>
    </row>
    <row r="160" s="97" customFormat="1" ht="22" customHeight="1" spans="1:18">
      <c r="A160" s="59">
        <v>3101155024</v>
      </c>
      <c r="B160" s="40" t="s">
        <v>373</v>
      </c>
      <c r="C160" s="39" t="s">
        <v>374</v>
      </c>
      <c r="D160" s="59" t="s">
        <v>141</v>
      </c>
      <c r="E160" s="106" t="s">
        <v>375</v>
      </c>
      <c r="F160" s="39" t="s">
        <v>143</v>
      </c>
      <c r="G160" s="59">
        <v>83</v>
      </c>
      <c r="H160" s="59">
        <v>69</v>
      </c>
      <c r="I160" s="59">
        <v>6.5</v>
      </c>
      <c r="J160" s="59">
        <v>2</v>
      </c>
      <c r="K160" s="59">
        <v>9</v>
      </c>
      <c r="L160" s="127">
        <v>0.159</v>
      </c>
      <c r="M160" s="59">
        <v>32</v>
      </c>
      <c r="N160" s="59">
        <v>37</v>
      </c>
      <c r="O160" s="59">
        <v>0</v>
      </c>
      <c r="P160" s="127">
        <v>1</v>
      </c>
      <c r="Q160" s="59">
        <v>1</v>
      </c>
      <c r="R160" s="127">
        <v>0.014</v>
      </c>
    </row>
    <row r="161" s="97" customFormat="1" ht="22" customHeight="1" spans="1:18">
      <c r="A161" s="59">
        <v>3101155024</v>
      </c>
      <c r="B161" s="40" t="s">
        <v>373</v>
      </c>
      <c r="C161" s="39" t="s">
        <v>376</v>
      </c>
      <c r="D161" s="59" t="s">
        <v>141</v>
      </c>
      <c r="E161" s="106" t="s">
        <v>377</v>
      </c>
      <c r="F161" s="39" t="s">
        <v>143</v>
      </c>
      <c r="G161" s="59"/>
      <c r="H161" s="59"/>
      <c r="I161" s="59"/>
      <c r="J161" s="59"/>
      <c r="K161" s="59"/>
      <c r="L161" s="127"/>
      <c r="M161" s="59"/>
      <c r="N161" s="59"/>
      <c r="O161" s="59"/>
      <c r="P161" s="127"/>
      <c r="Q161" s="59"/>
      <c r="R161" s="127"/>
    </row>
    <row r="162" s="97" customFormat="1" ht="22" customHeight="1" spans="1:18">
      <c r="A162" s="39">
        <v>3101155025</v>
      </c>
      <c r="B162" s="40" t="s">
        <v>378</v>
      </c>
      <c r="C162" s="39"/>
      <c r="D162" s="39" t="s">
        <v>26</v>
      </c>
      <c r="E162" s="106" t="s">
        <v>379</v>
      </c>
      <c r="F162" s="39" t="s">
        <v>28</v>
      </c>
      <c r="G162" s="59">
        <v>56</v>
      </c>
      <c r="H162" s="59">
        <v>51</v>
      </c>
      <c r="I162" s="126">
        <v>12.3</v>
      </c>
      <c r="J162" s="59">
        <v>15</v>
      </c>
      <c r="K162" s="59">
        <v>24</v>
      </c>
      <c r="L162" s="127">
        <v>0.765</v>
      </c>
      <c r="M162" s="59">
        <v>3</v>
      </c>
      <c r="N162" s="59">
        <v>48</v>
      </c>
      <c r="O162" s="59">
        <v>0</v>
      </c>
      <c r="P162" s="127">
        <v>1</v>
      </c>
      <c r="Q162" s="59"/>
      <c r="R162" s="127"/>
    </row>
    <row r="163" s="97" customFormat="1" ht="22" customHeight="1" spans="1:18">
      <c r="A163" s="59">
        <v>3101155026</v>
      </c>
      <c r="B163" s="40" t="s">
        <v>380</v>
      </c>
      <c r="C163" s="39"/>
      <c r="D163" s="39" t="s">
        <v>26</v>
      </c>
      <c r="E163" s="106" t="s">
        <v>381</v>
      </c>
      <c r="F163" s="59" t="s">
        <v>28</v>
      </c>
      <c r="G163" s="59">
        <v>54</v>
      </c>
      <c r="H163" s="59">
        <v>53</v>
      </c>
      <c r="I163" s="126">
        <v>9.5</v>
      </c>
      <c r="J163" s="59">
        <v>8</v>
      </c>
      <c r="K163" s="59">
        <v>33</v>
      </c>
      <c r="L163" s="127">
        <v>0.774</v>
      </c>
      <c r="M163" s="59">
        <v>1</v>
      </c>
      <c r="N163" s="59">
        <v>51</v>
      </c>
      <c r="O163" s="59">
        <v>1</v>
      </c>
      <c r="P163" s="127">
        <v>0.9808</v>
      </c>
      <c r="Q163" s="59"/>
      <c r="R163" s="127"/>
    </row>
    <row r="164" s="97" customFormat="1" ht="22" customHeight="1" spans="1:18">
      <c r="A164" s="39">
        <v>3101155027</v>
      </c>
      <c r="B164" s="40" t="s">
        <v>382</v>
      </c>
      <c r="C164" s="39"/>
      <c r="D164" s="39" t="s">
        <v>26</v>
      </c>
      <c r="E164" s="106" t="s">
        <v>383</v>
      </c>
      <c r="F164" s="59" t="s">
        <v>28</v>
      </c>
      <c r="G164" s="75">
        <v>65</v>
      </c>
      <c r="H164" s="75">
        <v>64</v>
      </c>
      <c r="I164" s="147">
        <v>9.1</v>
      </c>
      <c r="J164" s="75">
        <v>12</v>
      </c>
      <c r="K164" s="75">
        <v>39</v>
      </c>
      <c r="L164" s="148">
        <v>0.797</v>
      </c>
      <c r="M164" s="75">
        <v>0</v>
      </c>
      <c r="N164" s="75">
        <v>63</v>
      </c>
      <c r="O164" s="75">
        <v>1</v>
      </c>
      <c r="P164" s="148">
        <v>0.984</v>
      </c>
      <c r="Q164" s="59"/>
      <c r="R164" s="127"/>
    </row>
    <row r="165" s="97" customFormat="1" ht="22" customHeight="1" spans="1:18">
      <c r="A165" s="39">
        <v>3101155028</v>
      </c>
      <c r="B165" s="40" t="s">
        <v>384</v>
      </c>
      <c r="C165" s="39" t="s">
        <v>385</v>
      </c>
      <c r="D165" s="39" t="s">
        <v>26</v>
      </c>
      <c r="E165" s="106" t="s">
        <v>386</v>
      </c>
      <c r="F165" s="59" t="s">
        <v>28</v>
      </c>
      <c r="G165" s="59">
        <v>85</v>
      </c>
      <c r="H165" s="59">
        <v>83</v>
      </c>
      <c r="I165" s="59">
        <v>13.5</v>
      </c>
      <c r="J165" s="59">
        <v>13</v>
      </c>
      <c r="K165" s="59">
        <v>36</v>
      </c>
      <c r="L165" s="127">
        <v>0.5904</v>
      </c>
      <c r="M165" s="59">
        <v>3</v>
      </c>
      <c r="N165" s="59">
        <v>80</v>
      </c>
      <c r="O165" s="59">
        <v>0</v>
      </c>
      <c r="P165" s="127">
        <v>1</v>
      </c>
      <c r="Q165" s="59"/>
      <c r="R165" s="127"/>
    </row>
    <row r="166" s="97" customFormat="1" ht="22" customHeight="1" spans="1:18">
      <c r="A166" s="39">
        <v>3101155028</v>
      </c>
      <c r="B166" s="40" t="s">
        <v>384</v>
      </c>
      <c r="C166" s="39" t="s">
        <v>387</v>
      </c>
      <c r="D166" s="39" t="s">
        <v>26</v>
      </c>
      <c r="E166" s="106" t="s">
        <v>388</v>
      </c>
      <c r="F166" s="59" t="s">
        <v>28</v>
      </c>
      <c r="G166" s="59"/>
      <c r="H166" s="59"/>
      <c r="I166" s="59"/>
      <c r="J166" s="59"/>
      <c r="K166" s="59"/>
      <c r="L166" s="127"/>
      <c r="M166" s="59"/>
      <c r="N166" s="59"/>
      <c r="O166" s="59"/>
      <c r="P166" s="127"/>
      <c r="Q166" s="59"/>
      <c r="R166" s="127"/>
    </row>
    <row r="167" s="97" customFormat="1" ht="22" customHeight="1" spans="1:18">
      <c r="A167" s="39">
        <v>3101155029</v>
      </c>
      <c r="B167" s="40" t="s">
        <v>389</v>
      </c>
      <c r="C167" s="39"/>
      <c r="D167" s="39" t="s">
        <v>26</v>
      </c>
      <c r="E167" s="106" t="s">
        <v>390</v>
      </c>
      <c r="F167" s="39" t="s">
        <v>28</v>
      </c>
      <c r="G167" s="59">
        <v>68</v>
      </c>
      <c r="H167" s="59">
        <v>68</v>
      </c>
      <c r="I167" s="126">
        <v>9</v>
      </c>
      <c r="J167" s="59">
        <v>16</v>
      </c>
      <c r="K167" s="59">
        <v>31</v>
      </c>
      <c r="L167" s="127">
        <v>0.691</v>
      </c>
      <c r="M167" s="59">
        <v>4</v>
      </c>
      <c r="N167" s="59">
        <v>64</v>
      </c>
      <c r="O167" s="59">
        <v>0</v>
      </c>
      <c r="P167" s="127">
        <v>1</v>
      </c>
      <c r="Q167" s="59"/>
      <c r="R167" s="127"/>
    </row>
    <row r="168" s="97" customFormat="1" ht="22" customHeight="1" spans="1:18">
      <c r="A168" s="59">
        <v>3101155030</v>
      </c>
      <c r="B168" s="40" t="s">
        <v>391</v>
      </c>
      <c r="C168" s="59" t="s">
        <v>392</v>
      </c>
      <c r="D168" s="59" t="s">
        <v>26</v>
      </c>
      <c r="E168" s="106" t="s">
        <v>393</v>
      </c>
      <c r="F168" s="59" t="s">
        <v>28</v>
      </c>
      <c r="G168" s="59">
        <v>47</v>
      </c>
      <c r="H168" s="59">
        <v>45</v>
      </c>
      <c r="I168" s="126">
        <v>5.2</v>
      </c>
      <c r="J168" s="59">
        <v>13</v>
      </c>
      <c r="K168" s="59">
        <v>26</v>
      </c>
      <c r="L168" s="127">
        <v>0.867</v>
      </c>
      <c r="M168" s="59">
        <v>1</v>
      </c>
      <c r="N168" s="59">
        <v>44</v>
      </c>
      <c r="O168" s="59">
        <v>0</v>
      </c>
      <c r="P168" s="127">
        <v>1</v>
      </c>
      <c r="Q168" s="59"/>
      <c r="R168" s="127"/>
    </row>
    <row r="169" s="97" customFormat="1" ht="22" customHeight="1" spans="1:18">
      <c r="A169" s="59">
        <v>3101155031</v>
      </c>
      <c r="B169" s="40" t="s">
        <v>394</v>
      </c>
      <c r="C169" s="39"/>
      <c r="D169" s="59" t="s">
        <v>26</v>
      </c>
      <c r="E169" s="106" t="s">
        <v>395</v>
      </c>
      <c r="F169" s="59" t="s">
        <v>28</v>
      </c>
      <c r="G169" s="59">
        <v>49</v>
      </c>
      <c r="H169" s="59">
        <v>49</v>
      </c>
      <c r="I169" s="126">
        <v>12.6</v>
      </c>
      <c r="J169" s="59">
        <v>14</v>
      </c>
      <c r="K169" s="59">
        <v>22</v>
      </c>
      <c r="L169" s="127">
        <v>0.7347</v>
      </c>
      <c r="M169" s="59">
        <v>6</v>
      </c>
      <c r="N169" s="59">
        <v>43</v>
      </c>
      <c r="O169" s="59">
        <v>0</v>
      </c>
      <c r="P169" s="127">
        <v>1</v>
      </c>
      <c r="Q169" s="59"/>
      <c r="R169" s="127"/>
    </row>
    <row r="170" s="97" customFormat="1" ht="22" customHeight="1" spans="1:18">
      <c r="A170" s="39">
        <v>3101155032</v>
      </c>
      <c r="B170" s="40" t="s">
        <v>396</v>
      </c>
      <c r="C170" s="39"/>
      <c r="D170" s="39" t="s">
        <v>26</v>
      </c>
      <c r="E170" s="106" t="s">
        <v>397</v>
      </c>
      <c r="F170" s="39" t="s">
        <v>28</v>
      </c>
      <c r="G170" s="59">
        <v>47</v>
      </c>
      <c r="H170" s="59">
        <v>47</v>
      </c>
      <c r="I170" s="126">
        <v>9.9</v>
      </c>
      <c r="J170" s="59">
        <v>8</v>
      </c>
      <c r="K170" s="59">
        <v>29</v>
      </c>
      <c r="L170" s="127">
        <v>0.787</v>
      </c>
      <c r="M170" s="59">
        <v>3</v>
      </c>
      <c r="N170" s="59">
        <v>44</v>
      </c>
      <c r="O170" s="59">
        <v>0</v>
      </c>
      <c r="P170" s="127">
        <v>1</v>
      </c>
      <c r="Q170" s="59"/>
      <c r="R170" s="127"/>
    </row>
    <row r="171" s="97" customFormat="1" ht="22" customHeight="1" spans="1:18">
      <c r="A171" s="39">
        <v>3101155033</v>
      </c>
      <c r="B171" s="40" t="s">
        <v>398</v>
      </c>
      <c r="C171" s="39" t="s">
        <v>399</v>
      </c>
      <c r="D171" s="39" t="s">
        <v>26</v>
      </c>
      <c r="E171" s="106" t="s">
        <v>400</v>
      </c>
      <c r="F171" s="59" t="s">
        <v>28</v>
      </c>
      <c r="G171" s="59">
        <v>120</v>
      </c>
      <c r="H171" s="59">
        <v>119</v>
      </c>
      <c r="I171" s="59">
        <v>15.5</v>
      </c>
      <c r="J171" s="59">
        <v>13</v>
      </c>
      <c r="K171" s="59">
        <v>65</v>
      </c>
      <c r="L171" s="127">
        <v>0.655</v>
      </c>
      <c r="M171" s="59">
        <v>11</v>
      </c>
      <c r="N171" s="59">
        <v>108</v>
      </c>
      <c r="O171" s="59">
        <v>0</v>
      </c>
      <c r="P171" s="127">
        <v>1</v>
      </c>
      <c r="Q171" s="59"/>
      <c r="R171" s="127"/>
    </row>
    <row r="172" s="97" customFormat="1" ht="22" customHeight="1" spans="1:18">
      <c r="A172" s="39">
        <v>3101155033</v>
      </c>
      <c r="B172" s="40" t="s">
        <v>398</v>
      </c>
      <c r="C172" s="39" t="s">
        <v>401</v>
      </c>
      <c r="D172" s="39" t="s">
        <v>26</v>
      </c>
      <c r="E172" s="106" t="s">
        <v>402</v>
      </c>
      <c r="F172" s="59" t="s">
        <v>28</v>
      </c>
      <c r="G172" s="59"/>
      <c r="H172" s="59"/>
      <c r="I172" s="59"/>
      <c r="J172" s="59"/>
      <c r="K172" s="59"/>
      <c r="L172" s="127"/>
      <c r="M172" s="59"/>
      <c r="N172" s="59"/>
      <c r="O172" s="59"/>
      <c r="P172" s="127"/>
      <c r="Q172" s="59"/>
      <c r="R172" s="127"/>
    </row>
    <row r="173" s="97" customFormat="1" ht="22" customHeight="1" spans="1:18">
      <c r="A173" s="39">
        <v>3101155034</v>
      </c>
      <c r="B173" s="40" t="s">
        <v>403</v>
      </c>
      <c r="C173" s="39"/>
      <c r="D173" s="39" t="s">
        <v>26</v>
      </c>
      <c r="E173" s="106" t="s">
        <v>404</v>
      </c>
      <c r="F173" s="39" t="s">
        <v>28</v>
      </c>
      <c r="G173" s="59">
        <v>51</v>
      </c>
      <c r="H173" s="59">
        <v>49</v>
      </c>
      <c r="I173" s="126">
        <v>7.2</v>
      </c>
      <c r="J173" s="59">
        <v>12</v>
      </c>
      <c r="K173" s="59">
        <v>26</v>
      </c>
      <c r="L173" s="127">
        <v>0.7755</v>
      </c>
      <c r="M173" s="59">
        <v>2</v>
      </c>
      <c r="N173" s="59">
        <v>47</v>
      </c>
      <c r="O173" s="59">
        <v>0</v>
      </c>
      <c r="P173" s="127">
        <v>1</v>
      </c>
      <c r="Q173" s="59"/>
      <c r="R173" s="127"/>
    </row>
    <row r="174" s="97" customFormat="1" ht="22" customHeight="1" spans="1:18">
      <c r="A174" s="59">
        <v>3101155035</v>
      </c>
      <c r="B174" s="40" t="s">
        <v>405</v>
      </c>
      <c r="C174" s="39" t="s">
        <v>160</v>
      </c>
      <c r="D174" s="59" t="s">
        <v>26</v>
      </c>
      <c r="E174" s="106" t="s">
        <v>406</v>
      </c>
      <c r="F174" s="120" t="s">
        <v>28</v>
      </c>
      <c r="G174" s="59">
        <v>90</v>
      </c>
      <c r="H174" s="59">
        <v>90</v>
      </c>
      <c r="I174" s="126">
        <v>12.3</v>
      </c>
      <c r="J174" s="59">
        <v>20</v>
      </c>
      <c r="K174" s="59">
        <v>52</v>
      </c>
      <c r="L174" s="127">
        <v>0.8</v>
      </c>
      <c r="M174" s="59">
        <v>5</v>
      </c>
      <c r="N174" s="59">
        <v>85</v>
      </c>
      <c r="O174" s="59">
        <v>0</v>
      </c>
      <c r="P174" s="127">
        <v>1</v>
      </c>
      <c r="Q174" s="59"/>
      <c r="R174" s="127"/>
    </row>
    <row r="175" s="97" customFormat="1" ht="22" customHeight="1" spans="1:18">
      <c r="A175" s="59">
        <v>3101155036</v>
      </c>
      <c r="B175" s="40" t="s">
        <v>407</v>
      </c>
      <c r="C175" s="39"/>
      <c r="D175" s="59" t="s">
        <v>26</v>
      </c>
      <c r="E175" s="106" t="s">
        <v>408</v>
      </c>
      <c r="F175" s="59" t="s">
        <v>28</v>
      </c>
      <c r="G175" s="59">
        <v>32</v>
      </c>
      <c r="H175" s="59">
        <v>31</v>
      </c>
      <c r="I175" s="126">
        <v>4.4</v>
      </c>
      <c r="J175" s="59">
        <v>11</v>
      </c>
      <c r="K175" s="59">
        <v>15</v>
      </c>
      <c r="L175" s="127">
        <v>0.839</v>
      </c>
      <c r="M175" s="59">
        <v>1</v>
      </c>
      <c r="N175" s="59">
        <v>30</v>
      </c>
      <c r="O175" s="59">
        <v>0</v>
      </c>
      <c r="P175" s="127">
        <v>1</v>
      </c>
      <c r="Q175" s="59"/>
      <c r="R175" s="127"/>
    </row>
    <row r="176" s="97" customFormat="1" ht="22" customHeight="1" spans="1:18">
      <c r="A176" s="59">
        <v>3101155037</v>
      </c>
      <c r="B176" s="40" t="s">
        <v>409</v>
      </c>
      <c r="C176" s="39"/>
      <c r="D176" s="59" t="s">
        <v>26</v>
      </c>
      <c r="E176" s="106" t="s">
        <v>410</v>
      </c>
      <c r="F176" s="59" t="s">
        <v>28</v>
      </c>
      <c r="G176" s="59">
        <v>20</v>
      </c>
      <c r="H176" s="59">
        <v>20</v>
      </c>
      <c r="I176" s="126">
        <v>5</v>
      </c>
      <c r="J176" s="59">
        <v>3</v>
      </c>
      <c r="K176" s="59">
        <v>13</v>
      </c>
      <c r="L176" s="127">
        <v>0.8</v>
      </c>
      <c r="M176" s="59">
        <v>3</v>
      </c>
      <c r="N176" s="59">
        <v>17</v>
      </c>
      <c r="O176" s="59">
        <v>0</v>
      </c>
      <c r="P176" s="127">
        <v>1</v>
      </c>
      <c r="Q176" s="59"/>
      <c r="R176" s="127"/>
    </row>
    <row r="177" s="97" customFormat="1" ht="22" customHeight="1" spans="1:18">
      <c r="A177" s="39">
        <v>3101155039</v>
      </c>
      <c r="B177" s="40" t="s">
        <v>411</v>
      </c>
      <c r="C177" s="39" t="s">
        <v>412</v>
      </c>
      <c r="D177" s="39" t="s">
        <v>26</v>
      </c>
      <c r="E177" s="106" t="s">
        <v>413</v>
      </c>
      <c r="F177" s="59" t="s">
        <v>28</v>
      </c>
      <c r="G177" s="59">
        <v>116</v>
      </c>
      <c r="H177" s="59">
        <v>108</v>
      </c>
      <c r="I177" s="59">
        <v>12.5</v>
      </c>
      <c r="J177" s="59">
        <v>13</v>
      </c>
      <c r="K177" s="59">
        <v>54</v>
      </c>
      <c r="L177" s="127">
        <v>0.62</v>
      </c>
      <c r="M177" s="59">
        <v>16</v>
      </c>
      <c r="N177" s="59">
        <v>92</v>
      </c>
      <c r="O177" s="59">
        <v>0</v>
      </c>
      <c r="P177" s="127">
        <v>1</v>
      </c>
      <c r="Q177" s="59"/>
      <c r="R177" s="127"/>
    </row>
    <row r="178" s="97" customFormat="1" ht="22" customHeight="1" spans="1:18">
      <c r="A178" s="39">
        <v>3101155039</v>
      </c>
      <c r="B178" s="40" t="s">
        <v>411</v>
      </c>
      <c r="C178" s="39" t="s">
        <v>414</v>
      </c>
      <c r="D178" s="39" t="s">
        <v>26</v>
      </c>
      <c r="E178" s="106" t="s">
        <v>415</v>
      </c>
      <c r="F178" s="59" t="s">
        <v>28</v>
      </c>
      <c r="G178" s="59"/>
      <c r="H178" s="59"/>
      <c r="I178" s="59"/>
      <c r="J178" s="59"/>
      <c r="K178" s="59"/>
      <c r="L178" s="127"/>
      <c r="M178" s="59"/>
      <c r="N178" s="59"/>
      <c r="O178" s="59"/>
      <c r="P178" s="127"/>
      <c r="Q178" s="59"/>
      <c r="R178" s="127"/>
    </row>
    <row r="179" s="97" customFormat="1" ht="22" customHeight="1" spans="1:18">
      <c r="A179" s="59">
        <v>3101155040</v>
      </c>
      <c r="B179" s="40" t="s">
        <v>416</v>
      </c>
      <c r="C179" s="39" t="s">
        <v>417</v>
      </c>
      <c r="D179" s="59" t="s">
        <v>26</v>
      </c>
      <c r="E179" s="106" t="s">
        <v>418</v>
      </c>
      <c r="F179" s="59" t="s">
        <v>28</v>
      </c>
      <c r="G179" s="59">
        <v>93</v>
      </c>
      <c r="H179" s="59">
        <v>87</v>
      </c>
      <c r="I179" s="59">
        <v>13.87</v>
      </c>
      <c r="J179" s="59">
        <v>14</v>
      </c>
      <c r="K179" s="59">
        <v>51</v>
      </c>
      <c r="L179" s="127">
        <v>0.747</v>
      </c>
      <c r="M179" s="59">
        <v>9</v>
      </c>
      <c r="N179" s="59">
        <v>76</v>
      </c>
      <c r="O179" s="59">
        <v>2</v>
      </c>
      <c r="P179" s="127">
        <v>0.977</v>
      </c>
      <c r="Q179" s="59"/>
      <c r="R179" s="127"/>
    </row>
    <row r="180" s="97" customFormat="1" ht="22" customHeight="1" spans="1:18">
      <c r="A180" s="59">
        <v>3101155040</v>
      </c>
      <c r="B180" s="40" t="s">
        <v>416</v>
      </c>
      <c r="C180" s="39" t="s">
        <v>419</v>
      </c>
      <c r="D180" s="59" t="s">
        <v>26</v>
      </c>
      <c r="E180" s="106" t="s">
        <v>420</v>
      </c>
      <c r="F180" s="59" t="s">
        <v>28</v>
      </c>
      <c r="G180" s="59"/>
      <c r="H180" s="59"/>
      <c r="I180" s="59"/>
      <c r="J180" s="59"/>
      <c r="K180" s="59"/>
      <c r="L180" s="127"/>
      <c r="M180" s="59"/>
      <c r="N180" s="59"/>
      <c r="O180" s="59"/>
      <c r="P180" s="127"/>
      <c r="Q180" s="59"/>
      <c r="R180" s="127"/>
    </row>
    <row r="181" s="97" customFormat="1" ht="22" customHeight="1" spans="1:18">
      <c r="A181" s="39">
        <v>3101155041</v>
      </c>
      <c r="B181" s="40" t="s">
        <v>421</v>
      </c>
      <c r="C181" s="39"/>
      <c r="D181" s="39" t="s">
        <v>141</v>
      </c>
      <c r="E181" s="106" t="s">
        <v>422</v>
      </c>
      <c r="F181" s="59" t="s">
        <v>143</v>
      </c>
      <c r="G181" s="59">
        <v>26</v>
      </c>
      <c r="H181" s="59">
        <v>22</v>
      </c>
      <c r="I181" s="126">
        <v>3.14</v>
      </c>
      <c r="J181" s="59">
        <v>3</v>
      </c>
      <c r="K181" s="59">
        <v>4</v>
      </c>
      <c r="L181" s="127">
        <v>0.3182</v>
      </c>
      <c r="M181" s="59">
        <v>6</v>
      </c>
      <c r="N181" s="59">
        <v>16</v>
      </c>
      <c r="O181" s="59">
        <v>0</v>
      </c>
      <c r="P181" s="127">
        <v>1</v>
      </c>
      <c r="Q181" s="59">
        <v>3</v>
      </c>
      <c r="R181" s="127">
        <v>0.136</v>
      </c>
    </row>
    <row r="182" s="97" customFormat="1" ht="22" customHeight="1" spans="1:18">
      <c r="A182" s="39">
        <v>3101155043</v>
      </c>
      <c r="B182" s="40" t="s">
        <v>423</v>
      </c>
      <c r="C182" s="39"/>
      <c r="D182" s="39" t="s">
        <v>141</v>
      </c>
      <c r="E182" s="106" t="s">
        <v>424</v>
      </c>
      <c r="F182" s="39" t="s">
        <v>143</v>
      </c>
      <c r="G182" s="59">
        <v>284</v>
      </c>
      <c r="H182" s="59">
        <v>272</v>
      </c>
      <c r="I182" s="126">
        <v>10</v>
      </c>
      <c r="J182" s="59">
        <v>15</v>
      </c>
      <c r="K182" s="59">
        <v>68</v>
      </c>
      <c r="L182" s="127" t="s">
        <v>425</v>
      </c>
      <c r="M182" s="59">
        <v>91</v>
      </c>
      <c r="N182" s="59">
        <v>181</v>
      </c>
      <c r="O182" s="59">
        <v>0</v>
      </c>
      <c r="P182" s="127">
        <v>1</v>
      </c>
      <c r="Q182" s="59"/>
      <c r="R182" s="127"/>
    </row>
    <row r="183" s="97" customFormat="1" ht="22" customHeight="1" spans="1:18">
      <c r="A183" s="59">
        <v>3101155044</v>
      </c>
      <c r="B183" s="40" t="s">
        <v>426</v>
      </c>
      <c r="C183" s="39"/>
      <c r="D183" s="59" t="s">
        <v>141</v>
      </c>
      <c r="E183" s="106" t="s">
        <v>427</v>
      </c>
      <c r="F183" s="59" t="s">
        <v>143</v>
      </c>
      <c r="G183" s="59">
        <v>73</v>
      </c>
      <c r="H183" s="59">
        <v>63</v>
      </c>
      <c r="I183" s="126">
        <v>12.6</v>
      </c>
      <c r="J183" s="59">
        <v>7</v>
      </c>
      <c r="K183" s="59">
        <v>21</v>
      </c>
      <c r="L183" s="127">
        <v>0.444</v>
      </c>
      <c r="M183" s="59">
        <v>18</v>
      </c>
      <c r="N183" s="59">
        <v>45</v>
      </c>
      <c r="O183" s="59">
        <v>0</v>
      </c>
      <c r="P183" s="127">
        <v>1</v>
      </c>
      <c r="Q183" s="59">
        <v>9</v>
      </c>
      <c r="R183" s="127">
        <v>0.143</v>
      </c>
    </row>
    <row r="184" s="97" customFormat="1" ht="22" customHeight="1" spans="1:18">
      <c r="A184" s="59">
        <v>3101155045</v>
      </c>
      <c r="B184" s="40" t="s">
        <v>428</v>
      </c>
      <c r="C184" s="39"/>
      <c r="D184" s="59" t="s">
        <v>141</v>
      </c>
      <c r="E184" s="106" t="s">
        <v>429</v>
      </c>
      <c r="F184" s="59" t="s">
        <v>143</v>
      </c>
      <c r="G184" s="59">
        <v>86</v>
      </c>
      <c r="H184" s="59">
        <v>71</v>
      </c>
      <c r="I184" s="126">
        <v>11.7</v>
      </c>
      <c r="J184" s="59">
        <v>8</v>
      </c>
      <c r="K184" s="59">
        <v>31</v>
      </c>
      <c r="L184" s="127">
        <v>0.549</v>
      </c>
      <c r="M184" s="59">
        <v>16</v>
      </c>
      <c r="N184" s="59">
        <v>55</v>
      </c>
      <c r="O184" s="59">
        <v>0</v>
      </c>
      <c r="P184" s="127">
        <v>1</v>
      </c>
      <c r="Q184" s="59">
        <v>7</v>
      </c>
      <c r="R184" s="127">
        <v>0.098</v>
      </c>
    </row>
    <row r="185" s="97" customFormat="1" ht="22" customHeight="1" spans="1:18">
      <c r="A185" s="141">
        <v>3101155046</v>
      </c>
      <c r="B185" s="142" t="s">
        <v>430</v>
      </c>
      <c r="C185" s="141" t="s">
        <v>431</v>
      </c>
      <c r="D185" s="141" t="s">
        <v>26</v>
      </c>
      <c r="E185" s="142" t="s">
        <v>432</v>
      </c>
      <c r="F185" s="141" t="s">
        <v>28</v>
      </c>
      <c r="G185" s="143">
        <v>84</v>
      </c>
      <c r="H185" s="144">
        <v>84</v>
      </c>
      <c r="I185" s="149">
        <v>15.8</v>
      </c>
      <c r="J185" s="144">
        <v>11</v>
      </c>
      <c r="K185" s="144">
        <v>25</v>
      </c>
      <c r="L185" s="150">
        <v>0.429</v>
      </c>
      <c r="M185" s="144">
        <v>15</v>
      </c>
      <c r="N185" s="144">
        <v>69</v>
      </c>
      <c r="O185" s="144">
        <v>0</v>
      </c>
      <c r="P185" s="150">
        <v>1</v>
      </c>
      <c r="Q185" s="153"/>
      <c r="R185" s="154"/>
    </row>
    <row r="186" s="97" customFormat="1" ht="22" customHeight="1" spans="1:18">
      <c r="A186" s="141">
        <v>3101155046</v>
      </c>
      <c r="B186" s="142" t="s">
        <v>430</v>
      </c>
      <c r="C186" s="141" t="s">
        <v>433</v>
      </c>
      <c r="D186" s="141" t="s">
        <v>26</v>
      </c>
      <c r="E186" s="142" t="s">
        <v>434</v>
      </c>
      <c r="F186" s="141" t="s">
        <v>28</v>
      </c>
      <c r="G186" s="145"/>
      <c r="H186" s="146"/>
      <c r="I186" s="151"/>
      <c r="J186" s="146"/>
      <c r="K186" s="146"/>
      <c r="L186" s="152"/>
      <c r="M186" s="146"/>
      <c r="N186" s="146"/>
      <c r="O186" s="146"/>
      <c r="P186" s="152"/>
      <c r="Q186" s="155"/>
      <c r="R186" s="156"/>
    </row>
    <row r="187" s="97" customFormat="1" ht="22" customHeight="1" spans="1:18">
      <c r="A187" s="59">
        <v>3101155047</v>
      </c>
      <c r="B187" s="40" t="s">
        <v>435</v>
      </c>
      <c r="C187" s="39"/>
      <c r="D187" s="59" t="s">
        <v>141</v>
      </c>
      <c r="E187" s="106" t="s">
        <v>436</v>
      </c>
      <c r="F187" s="59" t="s">
        <v>143</v>
      </c>
      <c r="G187" s="59">
        <v>60</v>
      </c>
      <c r="H187" s="59">
        <v>26</v>
      </c>
      <c r="I187" s="126">
        <v>6.38</v>
      </c>
      <c r="J187" s="59">
        <v>0</v>
      </c>
      <c r="K187" s="59">
        <v>5</v>
      </c>
      <c r="L187" s="127">
        <v>0.192</v>
      </c>
      <c r="M187" s="59">
        <v>10</v>
      </c>
      <c r="N187" s="59">
        <v>16</v>
      </c>
      <c r="O187" s="59">
        <v>0</v>
      </c>
      <c r="P187" s="127">
        <v>1</v>
      </c>
      <c r="Q187" s="59">
        <v>0</v>
      </c>
      <c r="R187" s="127">
        <v>0</v>
      </c>
    </row>
    <row r="188" s="97" customFormat="1" ht="22" customHeight="1" spans="1:18">
      <c r="A188" s="39">
        <v>3101155048</v>
      </c>
      <c r="B188" s="40" t="s">
        <v>437</v>
      </c>
      <c r="C188" s="39"/>
      <c r="D188" s="39" t="s">
        <v>141</v>
      </c>
      <c r="E188" s="106" t="s">
        <v>438</v>
      </c>
      <c r="F188" s="39" t="s">
        <v>143</v>
      </c>
      <c r="G188" s="59">
        <v>39</v>
      </c>
      <c r="H188" s="59">
        <v>25</v>
      </c>
      <c r="I188" s="126">
        <v>2.7</v>
      </c>
      <c r="J188" s="59">
        <v>0</v>
      </c>
      <c r="K188" s="59">
        <v>0</v>
      </c>
      <c r="L188" s="127">
        <v>0</v>
      </c>
      <c r="M188" s="59">
        <v>6</v>
      </c>
      <c r="N188" s="59">
        <v>19</v>
      </c>
      <c r="O188" s="59">
        <v>0</v>
      </c>
      <c r="P188" s="127">
        <v>1</v>
      </c>
      <c r="Q188" s="59">
        <v>1</v>
      </c>
      <c r="R188" s="127">
        <v>0.04</v>
      </c>
    </row>
    <row r="189" s="97" customFormat="1" ht="22" customHeight="1" spans="1:18">
      <c r="A189" s="39">
        <v>3101155049</v>
      </c>
      <c r="B189" s="40" t="s">
        <v>439</v>
      </c>
      <c r="C189" s="39"/>
      <c r="D189" s="39" t="s">
        <v>141</v>
      </c>
      <c r="E189" s="106" t="s">
        <v>440</v>
      </c>
      <c r="F189" s="39" t="s">
        <v>143</v>
      </c>
      <c r="G189" s="59">
        <v>106</v>
      </c>
      <c r="H189" s="59">
        <v>87</v>
      </c>
      <c r="I189" s="126">
        <v>9.6</v>
      </c>
      <c r="J189" s="59">
        <v>14</v>
      </c>
      <c r="K189" s="59">
        <v>35</v>
      </c>
      <c r="L189" s="127">
        <v>0.56</v>
      </c>
      <c r="M189" s="59">
        <v>43</v>
      </c>
      <c r="N189" s="59">
        <v>44</v>
      </c>
      <c r="O189" s="59">
        <v>0</v>
      </c>
      <c r="P189" s="127">
        <v>1</v>
      </c>
      <c r="Q189" s="59">
        <v>13</v>
      </c>
      <c r="R189" s="127">
        <v>0.149</v>
      </c>
    </row>
    <row r="190" s="97" customFormat="1" ht="22" customHeight="1" spans="1:18">
      <c r="A190" s="59">
        <v>3101155050</v>
      </c>
      <c r="B190" s="40" t="s">
        <v>441</v>
      </c>
      <c r="C190" s="39"/>
      <c r="D190" s="59" t="s">
        <v>141</v>
      </c>
      <c r="E190" s="106" t="s">
        <v>442</v>
      </c>
      <c r="F190" s="39" t="s">
        <v>143</v>
      </c>
      <c r="G190" s="59">
        <v>60</v>
      </c>
      <c r="H190" s="59">
        <v>38</v>
      </c>
      <c r="I190" s="126">
        <v>7.9</v>
      </c>
      <c r="J190" s="59">
        <v>2</v>
      </c>
      <c r="K190" s="59">
        <v>7</v>
      </c>
      <c r="L190" s="127">
        <v>0.237</v>
      </c>
      <c r="M190" s="59">
        <v>24</v>
      </c>
      <c r="N190" s="59">
        <v>14</v>
      </c>
      <c r="O190" s="59">
        <v>0</v>
      </c>
      <c r="P190" s="127">
        <v>1</v>
      </c>
      <c r="Q190" s="59"/>
      <c r="R190" s="127"/>
    </row>
    <row r="191" s="97" customFormat="1" ht="22" customHeight="1" spans="1:18">
      <c r="A191" s="59">
        <v>3101155051</v>
      </c>
      <c r="B191" s="40" t="s">
        <v>443</v>
      </c>
      <c r="C191" s="39"/>
      <c r="D191" s="59" t="s">
        <v>26</v>
      </c>
      <c r="E191" s="106" t="s">
        <v>444</v>
      </c>
      <c r="F191" s="59" t="s">
        <v>28</v>
      </c>
      <c r="G191" s="59">
        <v>73</v>
      </c>
      <c r="H191" s="59">
        <v>68</v>
      </c>
      <c r="I191" s="126">
        <v>13.2</v>
      </c>
      <c r="J191" s="59">
        <v>8</v>
      </c>
      <c r="K191" s="59">
        <v>26</v>
      </c>
      <c r="L191" s="127">
        <v>0.5</v>
      </c>
      <c r="M191" s="59">
        <v>49</v>
      </c>
      <c r="N191" s="59">
        <v>19</v>
      </c>
      <c r="O191" s="59">
        <v>0</v>
      </c>
      <c r="P191" s="127">
        <v>1</v>
      </c>
      <c r="Q191" s="59"/>
      <c r="R191" s="127"/>
    </row>
    <row r="192" s="97" customFormat="1" ht="22" customHeight="1" spans="1:18">
      <c r="A192" s="39">
        <v>3101155052</v>
      </c>
      <c r="B192" s="40" t="s">
        <v>445</v>
      </c>
      <c r="C192" s="39"/>
      <c r="D192" s="39" t="s">
        <v>141</v>
      </c>
      <c r="E192" s="106" t="s">
        <v>446</v>
      </c>
      <c r="F192" s="39" t="s">
        <v>143</v>
      </c>
      <c r="G192" s="59">
        <v>74</v>
      </c>
      <c r="H192" s="59">
        <v>37</v>
      </c>
      <c r="I192" s="126">
        <f>381/37</f>
        <v>10.2972972972973</v>
      </c>
      <c r="J192" s="59">
        <v>1</v>
      </c>
      <c r="K192" s="59">
        <v>3</v>
      </c>
      <c r="L192" s="127">
        <f>4/37</f>
        <v>0.108108108108108</v>
      </c>
      <c r="M192" s="59">
        <v>20</v>
      </c>
      <c r="N192" s="59">
        <v>17</v>
      </c>
      <c r="O192" s="59">
        <v>0</v>
      </c>
      <c r="P192" s="127">
        <f>37/37</f>
        <v>1</v>
      </c>
      <c r="Q192" s="59"/>
      <c r="R192" s="127"/>
    </row>
    <row r="193" s="97" customFormat="1" ht="22" customHeight="1" spans="1:18">
      <c r="A193" s="59">
        <v>3101155053</v>
      </c>
      <c r="B193" s="40" t="s">
        <v>447</v>
      </c>
      <c r="C193" s="39"/>
      <c r="D193" s="59" t="s">
        <v>141</v>
      </c>
      <c r="E193" s="106" t="s">
        <v>448</v>
      </c>
      <c r="F193" s="59" t="s">
        <v>143</v>
      </c>
      <c r="G193" s="59">
        <v>70</v>
      </c>
      <c r="H193" s="59">
        <v>45</v>
      </c>
      <c r="I193" s="126">
        <v>6.7</v>
      </c>
      <c r="J193" s="59">
        <v>1</v>
      </c>
      <c r="K193" s="59">
        <v>6</v>
      </c>
      <c r="L193" s="127">
        <v>0.145833333333333</v>
      </c>
      <c r="M193" s="59">
        <v>16</v>
      </c>
      <c r="N193" s="59">
        <v>29</v>
      </c>
      <c r="O193" s="59">
        <v>0</v>
      </c>
      <c r="P193" s="127">
        <v>1</v>
      </c>
      <c r="Q193" s="59">
        <v>1</v>
      </c>
      <c r="R193" s="127">
        <f>1/48</f>
        <v>0.0208333333333333</v>
      </c>
    </row>
    <row r="194" s="97" customFormat="1" ht="22" customHeight="1" spans="1:18">
      <c r="A194" s="39">
        <v>3101155055</v>
      </c>
      <c r="B194" s="40" t="s">
        <v>449</v>
      </c>
      <c r="C194" s="39"/>
      <c r="D194" s="39" t="s">
        <v>141</v>
      </c>
      <c r="E194" s="106" t="s">
        <v>450</v>
      </c>
      <c r="F194" s="39" t="s">
        <v>143</v>
      </c>
      <c r="G194" s="59">
        <v>71</v>
      </c>
      <c r="H194" s="59">
        <v>67</v>
      </c>
      <c r="I194" s="126">
        <v>10.9</v>
      </c>
      <c r="J194" s="59">
        <v>3</v>
      </c>
      <c r="K194" s="59">
        <v>21</v>
      </c>
      <c r="L194" s="127">
        <v>0.358</v>
      </c>
      <c r="M194" s="59">
        <v>20</v>
      </c>
      <c r="N194" s="59">
        <v>47</v>
      </c>
      <c r="O194" s="59">
        <v>0</v>
      </c>
      <c r="P194" s="127">
        <v>1</v>
      </c>
      <c r="Q194" s="59">
        <v>1</v>
      </c>
      <c r="R194" s="127">
        <v>0.014</v>
      </c>
    </row>
    <row r="195" s="97" customFormat="1" ht="22" customHeight="1" spans="1:18">
      <c r="A195" s="39">
        <v>3101155056</v>
      </c>
      <c r="B195" s="40" t="s">
        <v>451</v>
      </c>
      <c r="C195" s="39"/>
      <c r="D195" s="39" t="s">
        <v>141</v>
      </c>
      <c r="E195" s="106" t="s">
        <v>452</v>
      </c>
      <c r="F195" s="39" t="s">
        <v>143</v>
      </c>
      <c r="G195" s="59">
        <v>26</v>
      </c>
      <c r="H195" s="59">
        <v>14</v>
      </c>
      <c r="I195" s="126">
        <v>5.75</v>
      </c>
      <c r="J195" s="59">
        <v>0</v>
      </c>
      <c r="K195" s="59">
        <v>1</v>
      </c>
      <c r="L195" s="127">
        <v>0.071</v>
      </c>
      <c r="M195" s="59">
        <v>8</v>
      </c>
      <c r="N195" s="59">
        <v>6</v>
      </c>
      <c r="O195" s="59">
        <v>0</v>
      </c>
      <c r="P195" s="127">
        <v>1</v>
      </c>
      <c r="Q195" s="59"/>
      <c r="R195" s="127"/>
    </row>
    <row r="196" s="97" customFormat="1" ht="22" customHeight="1" spans="1:18">
      <c r="A196" s="39">
        <v>3101155058</v>
      </c>
      <c r="B196" s="40" t="s">
        <v>453</v>
      </c>
      <c r="C196" s="39"/>
      <c r="D196" s="39" t="s">
        <v>26</v>
      </c>
      <c r="E196" s="106" t="s">
        <v>454</v>
      </c>
      <c r="F196" s="39" t="s">
        <v>28</v>
      </c>
      <c r="G196" s="59">
        <v>15</v>
      </c>
      <c r="H196" s="59">
        <v>13</v>
      </c>
      <c r="I196" s="126">
        <v>1.3</v>
      </c>
      <c r="J196" s="59">
        <v>1</v>
      </c>
      <c r="K196" s="59">
        <v>0</v>
      </c>
      <c r="L196" s="127">
        <v>0.08</v>
      </c>
      <c r="M196" s="59">
        <v>7</v>
      </c>
      <c r="N196" s="59">
        <v>6</v>
      </c>
      <c r="O196" s="59">
        <v>0</v>
      </c>
      <c r="P196" s="127">
        <v>1</v>
      </c>
      <c r="Q196" s="59"/>
      <c r="R196" s="157"/>
    </row>
    <row r="197" s="97" customFormat="1" ht="22" customHeight="1" spans="1:18">
      <c r="A197" s="40">
        <v>3101156002</v>
      </c>
      <c r="B197" s="40" t="s">
        <v>455</v>
      </c>
      <c r="C197" s="39" t="s">
        <v>456</v>
      </c>
      <c r="D197" s="39" t="s">
        <v>26</v>
      </c>
      <c r="E197" s="40" t="s">
        <v>457</v>
      </c>
      <c r="F197" s="39" t="s">
        <v>458</v>
      </c>
      <c r="G197" s="59">
        <v>65</v>
      </c>
      <c r="H197" s="59">
        <v>65</v>
      </c>
      <c r="I197" s="126">
        <v>2.9</v>
      </c>
      <c r="J197" s="59">
        <v>4</v>
      </c>
      <c r="K197" s="59">
        <v>18</v>
      </c>
      <c r="L197" s="127">
        <v>0.338</v>
      </c>
      <c r="M197" s="59">
        <v>10</v>
      </c>
      <c r="N197" s="59">
        <v>55</v>
      </c>
      <c r="O197" s="59">
        <v>0</v>
      </c>
      <c r="P197" s="127">
        <v>1</v>
      </c>
      <c r="Q197" s="59"/>
      <c r="R197" s="127"/>
    </row>
    <row r="198" s="97" customFormat="1" ht="22" customHeight="1" spans="1:18">
      <c r="A198" s="40">
        <v>3101156002</v>
      </c>
      <c r="B198" s="40" t="s">
        <v>455</v>
      </c>
      <c r="C198" s="39" t="s">
        <v>65</v>
      </c>
      <c r="D198" s="39" t="s">
        <v>26</v>
      </c>
      <c r="E198" s="40" t="s">
        <v>459</v>
      </c>
      <c r="F198" s="39" t="s">
        <v>458</v>
      </c>
      <c r="G198" s="59"/>
      <c r="H198" s="59"/>
      <c r="I198" s="126"/>
      <c r="J198" s="59"/>
      <c r="K198" s="59"/>
      <c r="L198" s="127"/>
      <c r="M198" s="59"/>
      <c r="N198" s="59"/>
      <c r="O198" s="59"/>
      <c r="P198" s="127"/>
      <c r="Q198" s="59"/>
      <c r="R198" s="127"/>
    </row>
    <row r="199" s="97" customFormat="1" ht="22" customHeight="1" spans="1:18">
      <c r="A199" s="118">
        <v>3101156003</v>
      </c>
      <c r="B199" s="40" t="s">
        <v>460</v>
      </c>
      <c r="C199" s="39" t="s">
        <v>36</v>
      </c>
      <c r="D199" s="39" t="s">
        <v>26</v>
      </c>
      <c r="E199" s="106" t="s">
        <v>461</v>
      </c>
      <c r="F199" s="39" t="s">
        <v>458</v>
      </c>
      <c r="G199" s="59">
        <v>54</v>
      </c>
      <c r="H199" s="59">
        <v>52</v>
      </c>
      <c r="I199" s="59">
        <v>2.8</v>
      </c>
      <c r="J199" s="59">
        <v>4</v>
      </c>
      <c r="K199" s="59">
        <v>24</v>
      </c>
      <c r="L199" s="127">
        <v>0.538</v>
      </c>
      <c r="M199" s="59">
        <v>15</v>
      </c>
      <c r="N199" s="59">
        <v>36</v>
      </c>
      <c r="O199" s="59">
        <v>1</v>
      </c>
      <c r="P199" s="127">
        <v>0.98</v>
      </c>
      <c r="Q199" s="59"/>
      <c r="R199" s="127"/>
    </row>
    <row r="200" s="97" customFormat="1" ht="22" customHeight="1" spans="1:18">
      <c r="A200" s="118">
        <v>3101156003</v>
      </c>
      <c r="B200" s="40" t="s">
        <v>460</v>
      </c>
      <c r="C200" s="39" t="s">
        <v>462</v>
      </c>
      <c r="D200" s="39" t="s">
        <v>26</v>
      </c>
      <c r="E200" s="106" t="s">
        <v>463</v>
      </c>
      <c r="F200" s="39" t="s">
        <v>458</v>
      </c>
      <c r="G200" s="59"/>
      <c r="H200" s="59"/>
      <c r="I200" s="59"/>
      <c r="J200" s="59"/>
      <c r="K200" s="59"/>
      <c r="L200" s="127"/>
      <c r="M200" s="59"/>
      <c r="N200" s="59"/>
      <c r="O200" s="59"/>
      <c r="P200" s="127"/>
      <c r="Q200" s="59"/>
      <c r="R200" s="127"/>
    </row>
    <row r="201" s="97" customFormat="1" ht="22" customHeight="1" spans="1:18">
      <c r="A201" s="39">
        <v>3101156004</v>
      </c>
      <c r="B201" s="40" t="s">
        <v>464</v>
      </c>
      <c r="C201" s="39"/>
      <c r="D201" s="39" t="s">
        <v>26</v>
      </c>
      <c r="E201" s="106" t="s">
        <v>465</v>
      </c>
      <c r="F201" s="59" t="s">
        <v>458</v>
      </c>
      <c r="G201" s="59">
        <v>30</v>
      </c>
      <c r="H201" s="59">
        <v>30</v>
      </c>
      <c r="I201" s="126">
        <v>3.4</v>
      </c>
      <c r="J201" s="59">
        <v>3</v>
      </c>
      <c r="K201" s="59">
        <v>20</v>
      </c>
      <c r="L201" s="127">
        <v>0.766</v>
      </c>
      <c r="M201" s="59">
        <v>2</v>
      </c>
      <c r="N201" s="59">
        <v>27</v>
      </c>
      <c r="O201" s="59">
        <v>1</v>
      </c>
      <c r="P201" s="127">
        <v>0.967</v>
      </c>
      <c r="Q201" s="59"/>
      <c r="R201" s="127"/>
    </row>
    <row r="202" s="97" customFormat="1" ht="22" customHeight="1" spans="1:18">
      <c r="A202" s="59">
        <v>3101156005</v>
      </c>
      <c r="B202" s="40" t="s">
        <v>466</v>
      </c>
      <c r="C202" s="39"/>
      <c r="D202" s="39" t="s">
        <v>26</v>
      </c>
      <c r="E202" s="121" t="s">
        <v>467</v>
      </c>
      <c r="F202" s="39" t="s">
        <v>318</v>
      </c>
      <c r="G202" s="39">
        <v>22</v>
      </c>
      <c r="H202" s="39">
        <v>21</v>
      </c>
      <c r="I202" s="126">
        <v>6.9</v>
      </c>
      <c r="J202" s="39">
        <v>3</v>
      </c>
      <c r="K202" s="39">
        <v>8</v>
      </c>
      <c r="L202" s="125">
        <v>0.524</v>
      </c>
      <c r="M202" s="59">
        <v>1</v>
      </c>
      <c r="N202" s="39">
        <v>20</v>
      </c>
      <c r="O202" s="39">
        <v>0</v>
      </c>
      <c r="P202" s="125">
        <v>1</v>
      </c>
      <c r="Q202" s="59"/>
      <c r="R202" s="39"/>
    </row>
    <row r="203" s="97" customFormat="1" ht="22" customHeight="1" spans="1:18">
      <c r="A203" s="59">
        <v>3101155059</v>
      </c>
      <c r="B203" s="40" t="s">
        <v>468</v>
      </c>
      <c r="C203" s="118"/>
      <c r="D203" s="118" t="s">
        <v>26</v>
      </c>
      <c r="E203" s="119" t="s">
        <v>469</v>
      </c>
      <c r="F203" s="118" t="s">
        <v>28</v>
      </c>
      <c r="G203" s="118" t="s">
        <v>470</v>
      </c>
      <c r="H203" s="118"/>
      <c r="I203" s="118"/>
      <c r="J203" s="118"/>
      <c r="K203" s="118"/>
      <c r="L203" s="125"/>
      <c r="M203" s="118"/>
      <c r="N203" s="118"/>
      <c r="O203" s="118"/>
      <c r="P203" s="125"/>
      <c r="Q203" s="118"/>
      <c r="R203" s="118"/>
    </row>
    <row r="204" s="97" customFormat="1" ht="22" customHeight="1" spans="1:18">
      <c r="A204" s="59">
        <v>3101155060</v>
      </c>
      <c r="B204" s="40" t="s">
        <v>471</v>
      </c>
      <c r="C204" s="118"/>
      <c r="D204" s="118" t="s">
        <v>26</v>
      </c>
      <c r="E204" s="119" t="s">
        <v>472</v>
      </c>
      <c r="F204" s="118" t="s">
        <v>28</v>
      </c>
      <c r="G204" s="118" t="s">
        <v>470</v>
      </c>
      <c r="H204" s="118"/>
      <c r="I204" s="118"/>
      <c r="J204" s="118"/>
      <c r="K204" s="118"/>
      <c r="L204" s="125"/>
      <c r="M204" s="118"/>
      <c r="N204" s="118"/>
      <c r="O204" s="118"/>
      <c r="P204" s="125"/>
      <c r="Q204" s="118"/>
      <c r="R204" s="118"/>
    </row>
    <row r="205" s="97" customFormat="1" ht="22" customHeight="1" spans="1:18">
      <c r="A205" s="59">
        <v>3101155063</v>
      </c>
      <c r="B205" s="40" t="s">
        <v>473</v>
      </c>
      <c r="C205" s="118"/>
      <c r="D205" s="118" t="s">
        <v>26</v>
      </c>
      <c r="E205" s="119" t="s">
        <v>474</v>
      </c>
      <c r="F205" s="118" t="s">
        <v>28</v>
      </c>
      <c r="G205" s="118" t="s">
        <v>470</v>
      </c>
      <c r="H205" s="118"/>
      <c r="I205" s="118"/>
      <c r="J205" s="118"/>
      <c r="K205" s="118"/>
      <c r="L205" s="125"/>
      <c r="M205" s="118"/>
      <c r="N205" s="118"/>
      <c r="O205" s="118"/>
      <c r="P205" s="125"/>
      <c r="Q205" s="118"/>
      <c r="R205" s="118"/>
    </row>
    <row r="206" s="97" customFormat="1" ht="33" customHeight="1" spans="1:18">
      <c r="A206" s="59">
        <v>3101151107</v>
      </c>
      <c r="B206" s="40" t="s">
        <v>475</v>
      </c>
      <c r="C206" s="118"/>
      <c r="D206" s="118" t="s">
        <v>26</v>
      </c>
      <c r="E206" s="119" t="s">
        <v>476</v>
      </c>
      <c r="F206" s="118" t="s">
        <v>28</v>
      </c>
      <c r="G206" s="118" t="s">
        <v>470</v>
      </c>
      <c r="H206" s="118"/>
      <c r="I206" s="118"/>
      <c r="J206" s="118"/>
      <c r="K206" s="118"/>
      <c r="L206" s="125"/>
      <c r="M206" s="118"/>
      <c r="N206" s="118"/>
      <c r="O206" s="118"/>
      <c r="P206" s="125"/>
      <c r="Q206" s="118"/>
      <c r="R206" s="118"/>
    </row>
    <row r="207" s="97" customFormat="1" ht="25" customHeight="1" spans="1:18">
      <c r="A207" s="59">
        <v>3101155061</v>
      </c>
      <c r="B207" s="40" t="s">
        <v>477</v>
      </c>
      <c r="C207" s="118"/>
      <c r="D207" s="118" t="s">
        <v>26</v>
      </c>
      <c r="E207" s="119" t="s">
        <v>478</v>
      </c>
      <c r="F207" s="118" t="s">
        <v>28</v>
      </c>
      <c r="G207" s="118" t="s">
        <v>470</v>
      </c>
      <c r="H207" s="118"/>
      <c r="I207" s="118"/>
      <c r="J207" s="118"/>
      <c r="K207" s="118"/>
      <c r="L207" s="125"/>
      <c r="M207" s="118"/>
      <c r="N207" s="118"/>
      <c r="O207" s="118"/>
      <c r="P207" s="125"/>
      <c r="Q207" s="118"/>
      <c r="R207" s="118"/>
    </row>
    <row r="208" s="97" customFormat="1" ht="22" customHeight="1" spans="1:18">
      <c r="A208" s="59">
        <v>3101155062</v>
      </c>
      <c r="B208" s="40" t="s">
        <v>479</v>
      </c>
      <c r="C208" s="118"/>
      <c r="D208" s="118" t="s">
        <v>26</v>
      </c>
      <c r="E208" s="40" t="s">
        <v>480</v>
      </c>
      <c r="F208" s="118" t="s">
        <v>143</v>
      </c>
      <c r="G208" s="118" t="s">
        <v>470</v>
      </c>
      <c r="H208" s="118"/>
      <c r="I208" s="118"/>
      <c r="J208" s="118"/>
      <c r="K208" s="118"/>
      <c r="L208" s="125"/>
      <c r="M208" s="118"/>
      <c r="N208" s="118"/>
      <c r="O208" s="118"/>
      <c r="P208" s="125"/>
      <c r="Q208" s="118"/>
      <c r="R208" s="118"/>
    </row>
    <row r="209" s="98" customFormat="1" spans="1:18">
      <c r="A209" s="99"/>
      <c r="B209" s="100"/>
      <c r="C209" s="99"/>
      <c r="D209" s="99"/>
      <c r="E209" s="101"/>
      <c r="F209" s="99"/>
      <c r="G209" s="99"/>
      <c r="H209" s="99"/>
      <c r="I209" s="102"/>
      <c r="J209" s="99"/>
      <c r="K209" s="99"/>
      <c r="L209" s="103"/>
      <c r="M209" s="99"/>
      <c r="N209" s="99"/>
      <c r="O209" s="99"/>
      <c r="P209" s="103"/>
      <c r="Q209" s="99"/>
      <c r="R209" s="99"/>
    </row>
  </sheetData>
  <mergeCells count="463">
    <mergeCell ref="A1:R1"/>
    <mergeCell ref="G2:R2"/>
    <mergeCell ref="J3:L3"/>
    <mergeCell ref="M3:P3"/>
    <mergeCell ref="Q3:R3"/>
    <mergeCell ref="G203:P203"/>
    <mergeCell ref="G204:P204"/>
    <mergeCell ref="G205:P205"/>
    <mergeCell ref="G206:P206"/>
    <mergeCell ref="G207:P207"/>
    <mergeCell ref="G208:P208"/>
    <mergeCell ref="A2:A4"/>
    <mergeCell ref="D2:D4"/>
    <mergeCell ref="E2:E4"/>
    <mergeCell ref="F2:F4"/>
    <mergeCell ref="G3:G4"/>
    <mergeCell ref="G5:G7"/>
    <mergeCell ref="G8:G9"/>
    <mergeCell ref="G10:G11"/>
    <mergeCell ref="G13:G14"/>
    <mergeCell ref="G16:G17"/>
    <mergeCell ref="G18:G19"/>
    <mergeCell ref="G21:G22"/>
    <mergeCell ref="G26:G27"/>
    <mergeCell ref="G38:G39"/>
    <mergeCell ref="G44:G45"/>
    <mergeCell ref="G47:G48"/>
    <mergeCell ref="G60:G61"/>
    <mergeCell ref="G64:G65"/>
    <mergeCell ref="G70:G71"/>
    <mergeCell ref="G72:G74"/>
    <mergeCell ref="G77:G79"/>
    <mergeCell ref="G82:G83"/>
    <mergeCell ref="G87:G88"/>
    <mergeCell ref="G95:G96"/>
    <mergeCell ref="G113:G114"/>
    <mergeCell ref="G116:G117"/>
    <mergeCell ref="G118:G119"/>
    <mergeCell ref="G124:G125"/>
    <mergeCell ref="G126:G127"/>
    <mergeCell ref="G128:G129"/>
    <mergeCell ref="G135:G136"/>
    <mergeCell ref="G138:G139"/>
    <mergeCell ref="G144:G145"/>
    <mergeCell ref="G147:G149"/>
    <mergeCell ref="G160:G161"/>
    <mergeCell ref="G165:G166"/>
    <mergeCell ref="G171:G172"/>
    <mergeCell ref="G177:G178"/>
    <mergeCell ref="G179:G180"/>
    <mergeCell ref="G185:G186"/>
    <mergeCell ref="G197:G198"/>
    <mergeCell ref="G199:G200"/>
    <mergeCell ref="H3:H4"/>
    <mergeCell ref="H5:H7"/>
    <mergeCell ref="H8:H9"/>
    <mergeCell ref="H10:H11"/>
    <mergeCell ref="H13:H14"/>
    <mergeCell ref="H16:H17"/>
    <mergeCell ref="H18:H19"/>
    <mergeCell ref="H21:H22"/>
    <mergeCell ref="H26:H27"/>
    <mergeCell ref="H38:H39"/>
    <mergeCell ref="H44:H45"/>
    <mergeCell ref="H47:H48"/>
    <mergeCell ref="H60:H61"/>
    <mergeCell ref="H64:H65"/>
    <mergeCell ref="H70:H71"/>
    <mergeCell ref="H72:H74"/>
    <mergeCell ref="H77:H79"/>
    <mergeCell ref="H82:H83"/>
    <mergeCell ref="H87:H88"/>
    <mergeCell ref="H95:H96"/>
    <mergeCell ref="H113:H114"/>
    <mergeCell ref="H116:H117"/>
    <mergeCell ref="H118:H119"/>
    <mergeCell ref="H124:H125"/>
    <mergeCell ref="H126:H127"/>
    <mergeCell ref="H128:H129"/>
    <mergeCell ref="H135:H136"/>
    <mergeCell ref="H138:H139"/>
    <mergeCell ref="H144:H145"/>
    <mergeCell ref="H147:H149"/>
    <mergeCell ref="H160:H161"/>
    <mergeCell ref="H165:H166"/>
    <mergeCell ref="H171:H172"/>
    <mergeCell ref="H177:H178"/>
    <mergeCell ref="H179:H180"/>
    <mergeCell ref="H185:H186"/>
    <mergeCell ref="H197:H198"/>
    <mergeCell ref="H199:H200"/>
    <mergeCell ref="I3:I4"/>
    <mergeCell ref="I5:I7"/>
    <mergeCell ref="I8:I9"/>
    <mergeCell ref="I10:I11"/>
    <mergeCell ref="I13:I14"/>
    <mergeCell ref="I16:I17"/>
    <mergeCell ref="I18:I19"/>
    <mergeCell ref="I21:I22"/>
    <mergeCell ref="I26:I27"/>
    <mergeCell ref="I38:I39"/>
    <mergeCell ref="I44:I45"/>
    <mergeCell ref="I47:I48"/>
    <mergeCell ref="I60:I61"/>
    <mergeCell ref="I64:I65"/>
    <mergeCell ref="I70:I71"/>
    <mergeCell ref="I72:I74"/>
    <mergeCell ref="I77:I79"/>
    <mergeCell ref="I82:I83"/>
    <mergeCell ref="I87:I88"/>
    <mergeCell ref="I95:I96"/>
    <mergeCell ref="I113:I114"/>
    <mergeCell ref="I116:I117"/>
    <mergeCell ref="I118:I119"/>
    <mergeCell ref="I124:I125"/>
    <mergeCell ref="I126:I127"/>
    <mergeCell ref="I128:I129"/>
    <mergeCell ref="I135:I136"/>
    <mergeCell ref="I138:I139"/>
    <mergeCell ref="I144:I145"/>
    <mergeCell ref="I147:I149"/>
    <mergeCell ref="I160:I161"/>
    <mergeCell ref="I165:I166"/>
    <mergeCell ref="I171:I172"/>
    <mergeCell ref="I177:I178"/>
    <mergeCell ref="I179:I180"/>
    <mergeCell ref="I185:I186"/>
    <mergeCell ref="I197:I198"/>
    <mergeCell ref="I199:I200"/>
    <mergeCell ref="J5:J7"/>
    <mergeCell ref="J8:J9"/>
    <mergeCell ref="J10:J11"/>
    <mergeCell ref="J13:J14"/>
    <mergeCell ref="J16:J17"/>
    <mergeCell ref="J18:J19"/>
    <mergeCell ref="J21:J22"/>
    <mergeCell ref="J26:J27"/>
    <mergeCell ref="J38:J39"/>
    <mergeCell ref="J44:J45"/>
    <mergeCell ref="J47:J48"/>
    <mergeCell ref="J60:J61"/>
    <mergeCell ref="J64:J65"/>
    <mergeCell ref="J70:J71"/>
    <mergeCell ref="J72:J74"/>
    <mergeCell ref="J77:J79"/>
    <mergeCell ref="J82:J83"/>
    <mergeCell ref="J87:J88"/>
    <mergeCell ref="J95:J96"/>
    <mergeCell ref="J113:J114"/>
    <mergeCell ref="J116:J117"/>
    <mergeCell ref="J118:J119"/>
    <mergeCell ref="J124:J125"/>
    <mergeCell ref="J126:J127"/>
    <mergeCell ref="J128:J129"/>
    <mergeCell ref="J135:J136"/>
    <mergeCell ref="J138:J139"/>
    <mergeCell ref="J144:J145"/>
    <mergeCell ref="J147:J149"/>
    <mergeCell ref="J160:J161"/>
    <mergeCell ref="J165:J166"/>
    <mergeCell ref="J171:J172"/>
    <mergeCell ref="J177:J178"/>
    <mergeCell ref="J179:J180"/>
    <mergeCell ref="J185:J186"/>
    <mergeCell ref="J197:J198"/>
    <mergeCell ref="J199:J200"/>
    <mergeCell ref="K5:K7"/>
    <mergeCell ref="K8:K9"/>
    <mergeCell ref="K10:K11"/>
    <mergeCell ref="K13:K14"/>
    <mergeCell ref="K16:K17"/>
    <mergeCell ref="K18:K19"/>
    <mergeCell ref="K21:K22"/>
    <mergeCell ref="K26:K27"/>
    <mergeCell ref="K38:K39"/>
    <mergeCell ref="K44:K45"/>
    <mergeCell ref="K47:K48"/>
    <mergeCell ref="K60:K61"/>
    <mergeCell ref="K64:K65"/>
    <mergeCell ref="K70:K71"/>
    <mergeCell ref="K72:K74"/>
    <mergeCell ref="K77:K79"/>
    <mergeCell ref="K82:K83"/>
    <mergeCell ref="K87:K88"/>
    <mergeCell ref="K95:K96"/>
    <mergeCell ref="K113:K114"/>
    <mergeCell ref="K116:K117"/>
    <mergeCell ref="K118:K119"/>
    <mergeCell ref="K124:K125"/>
    <mergeCell ref="K126:K127"/>
    <mergeCell ref="K128:K129"/>
    <mergeCell ref="K135:K136"/>
    <mergeCell ref="K138:K139"/>
    <mergeCell ref="K144:K145"/>
    <mergeCell ref="K147:K149"/>
    <mergeCell ref="K160:K161"/>
    <mergeCell ref="K165:K166"/>
    <mergeCell ref="K171:K172"/>
    <mergeCell ref="K177:K178"/>
    <mergeCell ref="K179:K180"/>
    <mergeCell ref="K185:K186"/>
    <mergeCell ref="K197:K198"/>
    <mergeCell ref="K199:K200"/>
    <mergeCell ref="L5:L7"/>
    <mergeCell ref="L8:L9"/>
    <mergeCell ref="L10:L11"/>
    <mergeCell ref="L13:L14"/>
    <mergeCell ref="L16:L17"/>
    <mergeCell ref="L18:L19"/>
    <mergeCell ref="L21:L22"/>
    <mergeCell ref="L26:L27"/>
    <mergeCell ref="L38:L39"/>
    <mergeCell ref="L44:L45"/>
    <mergeCell ref="L47:L48"/>
    <mergeCell ref="L60:L61"/>
    <mergeCell ref="L64:L65"/>
    <mergeCell ref="L70:L71"/>
    <mergeCell ref="L72:L74"/>
    <mergeCell ref="L77:L79"/>
    <mergeCell ref="L82:L83"/>
    <mergeCell ref="L87:L88"/>
    <mergeCell ref="L95:L96"/>
    <mergeCell ref="L113:L114"/>
    <mergeCell ref="L116:L117"/>
    <mergeCell ref="L118:L119"/>
    <mergeCell ref="L124:L125"/>
    <mergeCell ref="L126:L127"/>
    <mergeCell ref="L128:L129"/>
    <mergeCell ref="L135:L136"/>
    <mergeCell ref="L138:L139"/>
    <mergeCell ref="L144:L145"/>
    <mergeCell ref="L147:L149"/>
    <mergeCell ref="L160:L161"/>
    <mergeCell ref="L165:L166"/>
    <mergeCell ref="L171:L172"/>
    <mergeCell ref="L177:L178"/>
    <mergeCell ref="L179:L180"/>
    <mergeCell ref="L185:L186"/>
    <mergeCell ref="L197:L198"/>
    <mergeCell ref="L199:L200"/>
    <mergeCell ref="M5:M7"/>
    <mergeCell ref="M8:M9"/>
    <mergeCell ref="M10:M11"/>
    <mergeCell ref="M13:M14"/>
    <mergeCell ref="M16:M17"/>
    <mergeCell ref="M18:M19"/>
    <mergeCell ref="M21:M22"/>
    <mergeCell ref="M26:M27"/>
    <mergeCell ref="M38:M39"/>
    <mergeCell ref="M44:M45"/>
    <mergeCell ref="M47:M48"/>
    <mergeCell ref="M60:M61"/>
    <mergeCell ref="M64:M65"/>
    <mergeCell ref="M70:M71"/>
    <mergeCell ref="M72:M74"/>
    <mergeCell ref="M77:M79"/>
    <mergeCell ref="M82:M83"/>
    <mergeCell ref="M87:M88"/>
    <mergeCell ref="M95:M96"/>
    <mergeCell ref="M113:M114"/>
    <mergeCell ref="M116:M117"/>
    <mergeCell ref="M118:M119"/>
    <mergeCell ref="M124:M125"/>
    <mergeCell ref="M126:M127"/>
    <mergeCell ref="M128:M129"/>
    <mergeCell ref="M135:M136"/>
    <mergeCell ref="M138:M139"/>
    <mergeCell ref="M144:M145"/>
    <mergeCell ref="M147:M149"/>
    <mergeCell ref="M160:M161"/>
    <mergeCell ref="M165:M166"/>
    <mergeCell ref="M171:M172"/>
    <mergeCell ref="M177:M178"/>
    <mergeCell ref="M179:M180"/>
    <mergeCell ref="M185:M186"/>
    <mergeCell ref="M197:M198"/>
    <mergeCell ref="M199:M200"/>
    <mergeCell ref="N5:N7"/>
    <mergeCell ref="N8:N9"/>
    <mergeCell ref="N10:N11"/>
    <mergeCell ref="N13:N14"/>
    <mergeCell ref="N16:N17"/>
    <mergeCell ref="N18:N19"/>
    <mergeCell ref="N21:N22"/>
    <mergeCell ref="N26:N27"/>
    <mergeCell ref="N38:N39"/>
    <mergeCell ref="N44:N45"/>
    <mergeCell ref="N47:N48"/>
    <mergeCell ref="N60:N61"/>
    <mergeCell ref="N64:N65"/>
    <mergeCell ref="N70:N71"/>
    <mergeCell ref="N72:N74"/>
    <mergeCell ref="N77:N79"/>
    <mergeCell ref="N82:N83"/>
    <mergeCell ref="N87:N88"/>
    <mergeCell ref="N95:N96"/>
    <mergeCell ref="N113:N114"/>
    <mergeCell ref="N116:N117"/>
    <mergeCell ref="N118:N119"/>
    <mergeCell ref="N124:N125"/>
    <mergeCell ref="N126:N127"/>
    <mergeCell ref="N128:N129"/>
    <mergeCell ref="N135:N136"/>
    <mergeCell ref="N138:N139"/>
    <mergeCell ref="N144:N145"/>
    <mergeCell ref="N147:N149"/>
    <mergeCell ref="N160:N161"/>
    <mergeCell ref="N165:N166"/>
    <mergeCell ref="N171:N172"/>
    <mergeCell ref="N177:N178"/>
    <mergeCell ref="N179:N180"/>
    <mergeCell ref="N185:N186"/>
    <mergeCell ref="N197:N198"/>
    <mergeCell ref="N199:N200"/>
    <mergeCell ref="O5:O7"/>
    <mergeCell ref="O8:O9"/>
    <mergeCell ref="O10:O11"/>
    <mergeCell ref="O13:O14"/>
    <mergeCell ref="O16:O17"/>
    <mergeCell ref="O18:O19"/>
    <mergeCell ref="O21:O22"/>
    <mergeCell ref="O26:O27"/>
    <mergeCell ref="O38:O39"/>
    <mergeCell ref="O44:O45"/>
    <mergeCell ref="O47:O48"/>
    <mergeCell ref="O60:O61"/>
    <mergeCell ref="O64:O65"/>
    <mergeCell ref="O70:O71"/>
    <mergeCell ref="O72:O74"/>
    <mergeCell ref="O77:O79"/>
    <mergeCell ref="O82:O83"/>
    <mergeCell ref="O87:O88"/>
    <mergeCell ref="O95:O96"/>
    <mergeCell ref="O113:O114"/>
    <mergeCell ref="O116:O117"/>
    <mergeCell ref="O118:O119"/>
    <mergeCell ref="O124:O125"/>
    <mergeCell ref="O126:O127"/>
    <mergeCell ref="O128:O129"/>
    <mergeCell ref="O135:O136"/>
    <mergeCell ref="O138:O139"/>
    <mergeCell ref="O144:O145"/>
    <mergeCell ref="O147:O149"/>
    <mergeCell ref="O160:O161"/>
    <mergeCell ref="O165:O166"/>
    <mergeCell ref="O171:O172"/>
    <mergeCell ref="O177:O178"/>
    <mergeCell ref="O179:O180"/>
    <mergeCell ref="O185:O186"/>
    <mergeCell ref="O197:O198"/>
    <mergeCell ref="O199:O200"/>
    <mergeCell ref="P5:P7"/>
    <mergeCell ref="P8:P9"/>
    <mergeCell ref="P10:P11"/>
    <mergeCell ref="P13:P14"/>
    <mergeCell ref="P16:P17"/>
    <mergeCell ref="P18:P19"/>
    <mergeCell ref="P21:P22"/>
    <mergeCell ref="P26:P27"/>
    <mergeCell ref="P38:P39"/>
    <mergeCell ref="P44:P45"/>
    <mergeCell ref="P47:P48"/>
    <mergeCell ref="P60:P61"/>
    <mergeCell ref="P64:P65"/>
    <mergeCell ref="P70:P71"/>
    <mergeCell ref="P72:P74"/>
    <mergeCell ref="P77:P79"/>
    <mergeCell ref="P82:P83"/>
    <mergeCell ref="P87:P88"/>
    <mergeCell ref="P95:P96"/>
    <mergeCell ref="P113:P114"/>
    <mergeCell ref="P116:P117"/>
    <mergeCell ref="P118:P119"/>
    <mergeCell ref="P124:P125"/>
    <mergeCell ref="P126:P127"/>
    <mergeCell ref="P128:P129"/>
    <mergeCell ref="P135:P136"/>
    <mergeCell ref="P138:P139"/>
    <mergeCell ref="P144:P145"/>
    <mergeCell ref="P147:P149"/>
    <mergeCell ref="P160:P161"/>
    <mergeCell ref="P165:P166"/>
    <mergeCell ref="P171:P172"/>
    <mergeCell ref="P177:P178"/>
    <mergeCell ref="P179:P180"/>
    <mergeCell ref="P185:P186"/>
    <mergeCell ref="P197:P198"/>
    <mergeCell ref="P199:P200"/>
    <mergeCell ref="Q5:Q7"/>
    <mergeCell ref="Q8:Q9"/>
    <mergeCell ref="Q10:Q11"/>
    <mergeCell ref="Q13:Q14"/>
    <mergeCell ref="Q16:Q17"/>
    <mergeCell ref="Q18:Q19"/>
    <mergeCell ref="Q21:Q22"/>
    <mergeCell ref="Q26:Q27"/>
    <mergeCell ref="Q38:Q39"/>
    <mergeCell ref="Q44:Q45"/>
    <mergeCell ref="Q47:Q48"/>
    <mergeCell ref="Q60:Q61"/>
    <mergeCell ref="Q64:Q65"/>
    <mergeCell ref="Q70:Q71"/>
    <mergeCell ref="Q72:Q74"/>
    <mergeCell ref="Q77:Q79"/>
    <mergeCell ref="Q82:Q83"/>
    <mergeCell ref="Q87:Q88"/>
    <mergeCell ref="Q95:Q96"/>
    <mergeCell ref="Q113:Q114"/>
    <mergeCell ref="Q116:Q117"/>
    <mergeCell ref="Q118:Q119"/>
    <mergeCell ref="Q124:Q125"/>
    <mergeCell ref="Q126:Q127"/>
    <mergeCell ref="Q128:Q129"/>
    <mergeCell ref="Q135:Q136"/>
    <mergeCell ref="Q138:Q139"/>
    <mergeCell ref="Q144:Q145"/>
    <mergeCell ref="Q147:Q149"/>
    <mergeCell ref="Q160:Q161"/>
    <mergeCell ref="Q165:Q166"/>
    <mergeCell ref="Q171:Q172"/>
    <mergeCell ref="Q177:Q178"/>
    <mergeCell ref="Q179:Q180"/>
    <mergeCell ref="Q185:Q186"/>
    <mergeCell ref="Q197:Q198"/>
    <mergeCell ref="Q199:Q200"/>
    <mergeCell ref="R5:R7"/>
    <mergeCell ref="R8:R9"/>
    <mergeCell ref="R10:R11"/>
    <mergeCell ref="R13:R14"/>
    <mergeCell ref="R16:R17"/>
    <mergeCell ref="R18:R19"/>
    <mergeCell ref="R21:R22"/>
    <mergeCell ref="R26:R27"/>
    <mergeCell ref="R38:R39"/>
    <mergeCell ref="R44:R45"/>
    <mergeCell ref="R47:R48"/>
    <mergeCell ref="R60:R61"/>
    <mergeCell ref="R64:R65"/>
    <mergeCell ref="R70:R71"/>
    <mergeCell ref="R72:R74"/>
    <mergeCell ref="R77:R79"/>
    <mergeCell ref="R82:R83"/>
    <mergeCell ref="R87:R88"/>
    <mergeCell ref="R95:R96"/>
    <mergeCell ref="R113:R114"/>
    <mergeCell ref="R116:R117"/>
    <mergeCell ref="R118:R119"/>
    <mergeCell ref="R124:R125"/>
    <mergeCell ref="R126:R127"/>
    <mergeCell ref="R128:R129"/>
    <mergeCell ref="R135:R136"/>
    <mergeCell ref="R138:R139"/>
    <mergeCell ref="R144:R145"/>
    <mergeCell ref="R147:R149"/>
    <mergeCell ref="R160:R161"/>
    <mergeCell ref="R165:R166"/>
    <mergeCell ref="R171:R172"/>
    <mergeCell ref="R177:R178"/>
    <mergeCell ref="R179:R180"/>
    <mergeCell ref="R185:R186"/>
    <mergeCell ref="R197:R198"/>
    <mergeCell ref="R199:R200"/>
    <mergeCell ref="B2:C3"/>
  </mergeCells>
  <pageMargins left="0.196527777777778" right="0.196527777777778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8"/>
  <sheetViews>
    <sheetView tabSelected="1" topLeftCell="A174" workbookViewId="0">
      <selection activeCell="B179" sqref="B179"/>
    </sheetView>
  </sheetViews>
  <sheetFormatPr defaultColWidth="8.89814814814815" defaultRowHeight="14.4"/>
  <cols>
    <col min="1" max="1" width="10.4907407407407" style="1" customWidth="1"/>
    <col min="2" max="2" width="14.3240740740741" style="3" customWidth="1"/>
    <col min="3" max="3" width="8.51851851851852" style="4" customWidth="1"/>
    <col min="4" max="4" width="5.30555555555556" style="4" customWidth="1"/>
    <col min="5" max="5" width="5.2962962962963" style="4" customWidth="1"/>
    <col min="6" max="6" width="5.05555555555556" style="4" customWidth="1"/>
    <col min="7" max="7" width="6.78703703703704" style="5" customWidth="1"/>
    <col min="8" max="8" width="7.90740740740741" style="5" customWidth="1"/>
    <col min="9" max="9" width="6.78703703703704" style="5" customWidth="1"/>
    <col min="10" max="10" width="10.1203703703704" style="6" customWidth="1"/>
    <col min="11" max="11" width="5.80555555555556" style="4" customWidth="1"/>
    <col min="12" max="12" width="6.2962962962963" style="4" customWidth="1"/>
    <col min="13" max="13" width="5.55555555555556" style="4" customWidth="1"/>
    <col min="14" max="14" width="4.31481481481481" style="4" customWidth="1"/>
    <col min="15" max="15" width="10.7407407407407" style="6" customWidth="1"/>
    <col min="16" max="16" width="5.05555555555556" style="4" customWidth="1"/>
    <col min="17" max="17" width="18.1388888888889" style="6" customWidth="1"/>
    <col min="18" max="19" width="5.67592592592593" style="4" customWidth="1"/>
    <col min="20" max="16384" width="8.89814814814815" style="1"/>
  </cols>
  <sheetData>
    <row r="1" s="1" customFormat="1" ht="55.5" customHeight="1" spans="1:19">
      <c r="A1" s="7" t="s">
        <v>481</v>
      </c>
      <c r="B1" s="8"/>
      <c r="C1" s="7"/>
      <c r="D1" s="7"/>
      <c r="E1" s="7"/>
      <c r="F1" s="7"/>
      <c r="G1" s="9"/>
      <c r="H1" s="9"/>
      <c r="I1" s="9"/>
      <c r="J1" s="23"/>
      <c r="K1" s="7"/>
      <c r="L1" s="7"/>
      <c r="M1" s="24"/>
      <c r="N1" s="24"/>
      <c r="O1" s="25"/>
      <c r="P1" s="24"/>
      <c r="Q1" s="25"/>
      <c r="R1" s="24"/>
      <c r="S1" s="24"/>
    </row>
    <row r="2" s="2" customFormat="1" ht="25" customHeight="1" spans="1:19">
      <c r="A2" s="10" t="s">
        <v>1</v>
      </c>
      <c r="B2" s="10" t="s">
        <v>2</v>
      </c>
      <c r="C2" s="10"/>
      <c r="D2" s="10" t="s">
        <v>3</v>
      </c>
      <c r="E2" s="10" t="s">
        <v>482</v>
      </c>
      <c r="F2" s="10"/>
      <c r="G2" s="11" t="s">
        <v>483</v>
      </c>
      <c r="H2" s="11"/>
      <c r="I2" s="11"/>
      <c r="J2" s="26"/>
      <c r="K2" s="14"/>
      <c r="L2" s="14"/>
      <c r="M2" s="14"/>
      <c r="N2" s="14"/>
      <c r="O2" s="26"/>
      <c r="P2" s="14"/>
      <c r="Q2" s="26"/>
      <c r="R2" s="14"/>
      <c r="S2" s="14"/>
    </row>
    <row r="3" s="2" customFormat="1" ht="24" customHeight="1" spans="1:19">
      <c r="A3" s="10"/>
      <c r="B3" s="10"/>
      <c r="C3" s="10"/>
      <c r="D3" s="10"/>
      <c r="E3" s="10" t="s">
        <v>484</v>
      </c>
      <c r="F3" s="10" t="s">
        <v>485</v>
      </c>
      <c r="G3" s="11" t="s">
        <v>486</v>
      </c>
      <c r="H3" s="11"/>
      <c r="I3" s="11"/>
      <c r="J3" s="12"/>
      <c r="K3" s="14" t="s">
        <v>487</v>
      </c>
      <c r="L3" s="14"/>
      <c r="M3" s="14"/>
      <c r="N3" s="14" t="s">
        <v>488</v>
      </c>
      <c r="O3" s="26"/>
      <c r="P3" s="14" t="s">
        <v>489</v>
      </c>
      <c r="Q3" s="26"/>
      <c r="R3" s="14" t="s">
        <v>490</v>
      </c>
      <c r="S3" s="14"/>
    </row>
    <row r="4" s="2" customFormat="1" ht="50" customHeight="1" spans="1:19">
      <c r="A4" s="10"/>
      <c r="B4" s="12"/>
      <c r="C4" s="10" t="s">
        <v>14</v>
      </c>
      <c r="D4" s="10"/>
      <c r="E4" s="10"/>
      <c r="F4" s="10"/>
      <c r="G4" s="10" t="s">
        <v>491</v>
      </c>
      <c r="H4" s="10" t="s">
        <v>492</v>
      </c>
      <c r="I4" s="10" t="s">
        <v>493</v>
      </c>
      <c r="J4" s="10" t="s">
        <v>494</v>
      </c>
      <c r="K4" s="10" t="s">
        <v>495</v>
      </c>
      <c r="L4" s="10" t="s">
        <v>496</v>
      </c>
      <c r="M4" s="10" t="s">
        <v>497</v>
      </c>
      <c r="N4" s="14" t="s">
        <v>498</v>
      </c>
      <c r="O4" s="14" t="s">
        <v>13</v>
      </c>
      <c r="P4" s="14" t="s">
        <v>498</v>
      </c>
      <c r="Q4" s="14" t="s">
        <v>13</v>
      </c>
      <c r="R4" s="10" t="s">
        <v>499</v>
      </c>
      <c r="S4" s="10" t="s">
        <v>500</v>
      </c>
    </row>
    <row r="5" s="2" customFormat="1" ht="54" spans="1:19">
      <c r="A5" s="10">
        <v>3101151001</v>
      </c>
      <c r="B5" s="12" t="s">
        <v>24</v>
      </c>
      <c r="C5" s="10" t="s">
        <v>501</v>
      </c>
      <c r="D5" s="10" t="s">
        <v>26</v>
      </c>
      <c r="E5" s="10">
        <v>40</v>
      </c>
      <c r="F5" s="10">
        <v>1777</v>
      </c>
      <c r="G5" s="13">
        <v>16999.6</v>
      </c>
      <c r="H5" s="13">
        <v>17887</v>
      </c>
      <c r="I5" s="27">
        <v>5660</v>
      </c>
      <c r="J5" s="12" t="s">
        <v>502</v>
      </c>
      <c r="K5" s="28">
        <v>380</v>
      </c>
      <c r="L5" s="10">
        <v>1</v>
      </c>
      <c r="M5" s="10">
        <v>40</v>
      </c>
      <c r="N5" s="10">
        <v>5</v>
      </c>
      <c r="O5" s="12" t="s">
        <v>503</v>
      </c>
      <c r="P5" s="10">
        <v>10</v>
      </c>
      <c r="Q5" s="12" t="s">
        <v>504</v>
      </c>
      <c r="R5" s="10" t="s">
        <v>505</v>
      </c>
      <c r="S5" s="10">
        <v>0</v>
      </c>
    </row>
    <row r="6" s="2" customFormat="1" ht="32.4" spans="1:19">
      <c r="A6" s="14">
        <v>3101151001</v>
      </c>
      <c r="B6" s="12" t="s">
        <v>24</v>
      </c>
      <c r="C6" s="10" t="s">
        <v>506</v>
      </c>
      <c r="D6" s="10" t="s">
        <v>26</v>
      </c>
      <c r="E6" s="10">
        <v>44</v>
      </c>
      <c r="F6" s="10">
        <v>1977</v>
      </c>
      <c r="G6" s="15">
        <v>10302.5</v>
      </c>
      <c r="H6" s="15">
        <v>11432.5</v>
      </c>
      <c r="I6" s="27">
        <v>5500</v>
      </c>
      <c r="J6" s="12" t="s">
        <v>507</v>
      </c>
      <c r="K6" s="28">
        <v>280</v>
      </c>
      <c r="L6" s="10">
        <v>1</v>
      </c>
      <c r="M6" s="10">
        <v>50</v>
      </c>
      <c r="N6" s="10">
        <v>2</v>
      </c>
      <c r="O6" s="12" t="s">
        <v>508</v>
      </c>
      <c r="P6" s="10">
        <v>6</v>
      </c>
      <c r="Q6" s="12" t="s">
        <v>509</v>
      </c>
      <c r="R6" s="10" t="s">
        <v>505</v>
      </c>
      <c r="S6" s="10">
        <v>0</v>
      </c>
    </row>
    <row r="7" s="2" customFormat="1" ht="64.8" spans="1:19">
      <c r="A7" s="10">
        <v>3101151001</v>
      </c>
      <c r="B7" s="12" t="s">
        <v>24</v>
      </c>
      <c r="C7" s="10" t="s">
        <v>31</v>
      </c>
      <c r="D7" s="10" t="s">
        <v>26</v>
      </c>
      <c r="E7" s="10">
        <v>34</v>
      </c>
      <c r="F7" s="10">
        <v>1421</v>
      </c>
      <c r="G7" s="13">
        <v>20002</v>
      </c>
      <c r="H7" s="13">
        <v>25985.77</v>
      </c>
      <c r="I7" s="11">
        <v>6942.17</v>
      </c>
      <c r="J7" s="12" t="s">
        <v>510</v>
      </c>
      <c r="K7" s="10">
        <v>345.62</v>
      </c>
      <c r="L7" s="10">
        <v>1</v>
      </c>
      <c r="M7" s="10">
        <v>40</v>
      </c>
      <c r="N7" s="14">
        <v>6</v>
      </c>
      <c r="O7" s="12" t="s">
        <v>511</v>
      </c>
      <c r="P7" s="14">
        <v>10</v>
      </c>
      <c r="Q7" s="12" t="s">
        <v>512</v>
      </c>
      <c r="R7" s="10" t="s">
        <v>505</v>
      </c>
      <c r="S7" s="10">
        <v>0</v>
      </c>
    </row>
    <row r="8" s="2" customFormat="1" ht="54" spans="1:19">
      <c r="A8" s="10">
        <v>3101151002</v>
      </c>
      <c r="B8" s="12" t="s">
        <v>33</v>
      </c>
      <c r="C8" s="10" t="s">
        <v>513</v>
      </c>
      <c r="D8" s="10" t="s">
        <v>26</v>
      </c>
      <c r="E8" s="10">
        <v>54</v>
      </c>
      <c r="F8" s="10">
        <v>2433</v>
      </c>
      <c r="G8" s="16">
        <v>31013.5</v>
      </c>
      <c r="H8" s="16">
        <v>16651.14</v>
      </c>
      <c r="I8" s="11">
        <v>11313.9</v>
      </c>
      <c r="J8" s="12" t="s">
        <v>514</v>
      </c>
      <c r="K8" s="10">
        <v>708.2</v>
      </c>
      <c r="L8" s="10">
        <v>4</v>
      </c>
      <c r="M8" s="10">
        <v>34</v>
      </c>
      <c r="N8" s="14">
        <v>6</v>
      </c>
      <c r="O8" s="12" t="s">
        <v>515</v>
      </c>
      <c r="P8" s="14">
        <v>17</v>
      </c>
      <c r="Q8" s="12" t="s">
        <v>516</v>
      </c>
      <c r="R8" s="10" t="s">
        <v>505</v>
      </c>
      <c r="S8" s="10">
        <v>0</v>
      </c>
    </row>
    <row r="9" s="2" customFormat="1" ht="32.4" spans="1:19">
      <c r="A9" s="10">
        <v>3101151002</v>
      </c>
      <c r="B9" s="12" t="s">
        <v>33</v>
      </c>
      <c r="C9" s="10" t="s">
        <v>36</v>
      </c>
      <c r="D9" s="10" t="s">
        <v>26</v>
      </c>
      <c r="E9" s="10">
        <v>38</v>
      </c>
      <c r="F9" s="10">
        <v>1722</v>
      </c>
      <c r="G9" s="16">
        <v>17193.8</v>
      </c>
      <c r="H9" s="16">
        <v>11932.22</v>
      </c>
      <c r="I9" s="27">
        <v>11142.1</v>
      </c>
      <c r="J9" s="12" t="s">
        <v>517</v>
      </c>
      <c r="K9" s="28">
        <v>307.8</v>
      </c>
      <c r="L9" s="10">
        <v>1</v>
      </c>
      <c r="M9" s="10">
        <v>39</v>
      </c>
      <c r="N9" s="10">
        <v>3</v>
      </c>
      <c r="O9" s="12" t="s">
        <v>518</v>
      </c>
      <c r="P9" s="10">
        <v>4</v>
      </c>
      <c r="Q9" s="12" t="s">
        <v>519</v>
      </c>
      <c r="R9" s="10" t="s">
        <v>505</v>
      </c>
      <c r="S9" s="10">
        <v>0</v>
      </c>
    </row>
    <row r="10" s="2" customFormat="1" ht="75.6" spans="1:19">
      <c r="A10" s="10">
        <v>3101151003</v>
      </c>
      <c r="B10" s="12" t="s">
        <v>38</v>
      </c>
      <c r="C10" s="10" t="s">
        <v>39</v>
      </c>
      <c r="D10" s="10" t="s">
        <v>26</v>
      </c>
      <c r="E10" s="10">
        <v>26</v>
      </c>
      <c r="F10" s="10">
        <v>1012</v>
      </c>
      <c r="G10" s="13">
        <v>10644</v>
      </c>
      <c r="H10" s="13">
        <v>12036.73</v>
      </c>
      <c r="I10" s="11">
        <v>3574</v>
      </c>
      <c r="J10" s="12" t="s">
        <v>520</v>
      </c>
      <c r="K10" s="10">
        <v>255</v>
      </c>
      <c r="L10" s="10">
        <v>1</v>
      </c>
      <c r="M10" s="10">
        <v>58</v>
      </c>
      <c r="N10" s="14">
        <v>3</v>
      </c>
      <c r="O10" s="12" t="s">
        <v>521</v>
      </c>
      <c r="P10" s="14">
        <v>12</v>
      </c>
      <c r="Q10" s="12" t="s">
        <v>522</v>
      </c>
      <c r="R10" s="10" t="s">
        <v>505</v>
      </c>
      <c r="S10" s="10">
        <v>0</v>
      </c>
    </row>
    <row r="11" s="2" customFormat="1" ht="86.4" spans="1:19">
      <c r="A11" s="10">
        <v>3101151003</v>
      </c>
      <c r="B11" s="12" t="s">
        <v>38</v>
      </c>
      <c r="C11" s="10" t="s">
        <v>41</v>
      </c>
      <c r="D11" s="10" t="s">
        <v>26</v>
      </c>
      <c r="E11" s="10">
        <v>10</v>
      </c>
      <c r="F11" s="10">
        <v>382</v>
      </c>
      <c r="G11" s="15">
        <v>24139.6</v>
      </c>
      <c r="H11" s="15">
        <v>14707.55</v>
      </c>
      <c r="I11" s="27">
        <v>7558</v>
      </c>
      <c r="J11" s="12" t="s">
        <v>523</v>
      </c>
      <c r="K11" s="28">
        <v>466</v>
      </c>
      <c r="L11" s="10">
        <v>1</v>
      </c>
      <c r="M11" s="10">
        <v>58</v>
      </c>
      <c r="N11" s="10">
        <v>5</v>
      </c>
      <c r="O11" s="12" t="s">
        <v>524</v>
      </c>
      <c r="P11" s="10">
        <v>14</v>
      </c>
      <c r="Q11" s="12" t="s">
        <v>525</v>
      </c>
      <c r="R11" s="10" t="s">
        <v>505</v>
      </c>
      <c r="S11" s="10">
        <v>0</v>
      </c>
    </row>
    <row r="12" s="2" customFormat="1" ht="32.4" spans="1:19">
      <c r="A12" s="10">
        <v>3101151004</v>
      </c>
      <c r="B12" s="12" t="s">
        <v>43</v>
      </c>
      <c r="C12" s="10"/>
      <c r="D12" s="10" t="s">
        <v>26</v>
      </c>
      <c r="E12" s="10">
        <v>17</v>
      </c>
      <c r="F12" s="10">
        <v>650</v>
      </c>
      <c r="G12" s="13">
        <v>12126.3</v>
      </c>
      <c r="H12" s="13">
        <v>13855.62</v>
      </c>
      <c r="I12" s="11">
        <v>5693</v>
      </c>
      <c r="J12" s="12" t="s">
        <v>526</v>
      </c>
      <c r="K12" s="10">
        <v>439</v>
      </c>
      <c r="L12" s="10">
        <v>1</v>
      </c>
      <c r="M12" s="10">
        <v>46</v>
      </c>
      <c r="N12" s="14">
        <v>3</v>
      </c>
      <c r="O12" s="12" t="s">
        <v>527</v>
      </c>
      <c r="P12" s="14">
        <v>7</v>
      </c>
      <c r="Q12" s="12" t="s">
        <v>528</v>
      </c>
      <c r="R12" s="10" t="s">
        <v>505</v>
      </c>
      <c r="S12" s="10">
        <v>0</v>
      </c>
    </row>
    <row r="13" s="2" customFormat="1" ht="54" spans="1:19">
      <c r="A13" s="10">
        <v>3101151005</v>
      </c>
      <c r="B13" s="12" t="s">
        <v>45</v>
      </c>
      <c r="C13" s="10" t="s">
        <v>46</v>
      </c>
      <c r="D13" s="10" t="s">
        <v>26</v>
      </c>
      <c r="E13" s="10">
        <v>24</v>
      </c>
      <c r="F13" s="10">
        <v>993</v>
      </c>
      <c r="G13" s="13">
        <v>18186.67</v>
      </c>
      <c r="H13" s="13">
        <v>9559</v>
      </c>
      <c r="I13" s="27">
        <v>10864</v>
      </c>
      <c r="J13" s="12" t="s">
        <v>529</v>
      </c>
      <c r="K13" s="28">
        <v>638</v>
      </c>
      <c r="L13" s="10">
        <v>2</v>
      </c>
      <c r="M13" s="10">
        <v>50</v>
      </c>
      <c r="N13" s="10">
        <v>4</v>
      </c>
      <c r="O13" s="12" t="s">
        <v>530</v>
      </c>
      <c r="P13" s="10">
        <v>9</v>
      </c>
      <c r="Q13" s="12" t="s">
        <v>531</v>
      </c>
      <c r="R13" s="10" t="s">
        <v>505</v>
      </c>
      <c r="S13" s="10">
        <v>0</v>
      </c>
    </row>
    <row r="14" s="2" customFormat="1" ht="64.8" spans="1:19">
      <c r="A14" s="10">
        <v>3101151005</v>
      </c>
      <c r="B14" s="12" t="s">
        <v>45</v>
      </c>
      <c r="C14" s="10" t="s">
        <v>48</v>
      </c>
      <c r="D14" s="10" t="s">
        <v>26</v>
      </c>
      <c r="E14" s="10">
        <v>20</v>
      </c>
      <c r="F14" s="10">
        <v>886</v>
      </c>
      <c r="G14" s="13">
        <v>29900</v>
      </c>
      <c r="H14" s="13">
        <v>8816.95</v>
      </c>
      <c r="I14" s="27">
        <v>7075</v>
      </c>
      <c r="J14" s="12" t="s">
        <v>529</v>
      </c>
      <c r="K14" s="28">
        <v>640</v>
      </c>
      <c r="L14" s="10">
        <v>2</v>
      </c>
      <c r="M14" s="10">
        <v>50</v>
      </c>
      <c r="N14" s="10">
        <v>3</v>
      </c>
      <c r="O14" s="12" t="s">
        <v>532</v>
      </c>
      <c r="P14" s="10">
        <v>9</v>
      </c>
      <c r="Q14" s="12" t="s">
        <v>533</v>
      </c>
      <c r="R14" s="10" t="s">
        <v>505</v>
      </c>
      <c r="S14" s="10">
        <v>0</v>
      </c>
    </row>
    <row r="15" s="2" customFormat="1" ht="97.2" spans="1:19">
      <c r="A15" s="10">
        <v>3101151006</v>
      </c>
      <c r="B15" s="12" t="s">
        <v>50</v>
      </c>
      <c r="C15" s="10"/>
      <c r="D15" s="10" t="s">
        <v>26</v>
      </c>
      <c r="E15" s="10">
        <v>20</v>
      </c>
      <c r="F15" s="10">
        <v>656</v>
      </c>
      <c r="G15" s="13">
        <v>15093</v>
      </c>
      <c r="H15" s="13">
        <v>10091.48</v>
      </c>
      <c r="I15" s="27">
        <v>6550</v>
      </c>
      <c r="J15" s="12" t="s">
        <v>534</v>
      </c>
      <c r="K15" s="28">
        <v>365</v>
      </c>
      <c r="L15" s="10">
        <v>2</v>
      </c>
      <c r="M15" s="10">
        <v>62</v>
      </c>
      <c r="N15" s="10">
        <v>4</v>
      </c>
      <c r="O15" s="12" t="s">
        <v>535</v>
      </c>
      <c r="P15" s="10">
        <v>13</v>
      </c>
      <c r="Q15" s="12" t="s">
        <v>536</v>
      </c>
      <c r="R15" s="10" t="s">
        <v>505</v>
      </c>
      <c r="S15" s="10">
        <v>0</v>
      </c>
    </row>
    <row r="16" s="2" customFormat="1" ht="64.8" spans="1:19">
      <c r="A16" s="14">
        <v>3101151007</v>
      </c>
      <c r="B16" s="12" t="s">
        <v>52</v>
      </c>
      <c r="C16" s="10" t="s">
        <v>53</v>
      </c>
      <c r="D16" s="10" t="s">
        <v>26</v>
      </c>
      <c r="E16" s="10">
        <v>19</v>
      </c>
      <c r="F16" s="10">
        <v>779</v>
      </c>
      <c r="G16" s="15">
        <v>16118.5</v>
      </c>
      <c r="H16" s="15">
        <v>9757.12</v>
      </c>
      <c r="I16" s="27">
        <v>7914</v>
      </c>
      <c r="J16" s="12" t="s">
        <v>537</v>
      </c>
      <c r="K16" s="28">
        <v>242</v>
      </c>
      <c r="L16" s="10">
        <v>1</v>
      </c>
      <c r="M16" s="10">
        <v>48</v>
      </c>
      <c r="N16" s="10">
        <v>4</v>
      </c>
      <c r="O16" s="12" t="s">
        <v>538</v>
      </c>
      <c r="P16" s="10">
        <v>8</v>
      </c>
      <c r="Q16" s="12" t="s">
        <v>539</v>
      </c>
      <c r="R16" s="10" t="s">
        <v>505</v>
      </c>
      <c r="S16" s="10">
        <v>0</v>
      </c>
    </row>
    <row r="17" s="2" customFormat="1" ht="64.8" spans="1:19">
      <c r="A17" s="10">
        <v>3101151007</v>
      </c>
      <c r="B17" s="12" t="s">
        <v>52</v>
      </c>
      <c r="C17" s="10" t="s">
        <v>55</v>
      </c>
      <c r="D17" s="10" t="s">
        <v>26</v>
      </c>
      <c r="E17" s="10">
        <v>18</v>
      </c>
      <c r="F17" s="10">
        <v>734</v>
      </c>
      <c r="G17" s="15">
        <v>16421.42</v>
      </c>
      <c r="H17" s="15">
        <v>9067.5</v>
      </c>
      <c r="I17" s="27">
        <v>6280</v>
      </c>
      <c r="J17" s="12" t="s">
        <v>540</v>
      </c>
      <c r="K17" s="28">
        <v>206</v>
      </c>
      <c r="L17" s="10">
        <v>1</v>
      </c>
      <c r="M17" s="10">
        <v>49</v>
      </c>
      <c r="N17" s="10">
        <v>3</v>
      </c>
      <c r="O17" s="12" t="s">
        <v>541</v>
      </c>
      <c r="P17" s="10">
        <v>13</v>
      </c>
      <c r="Q17" s="12" t="s">
        <v>542</v>
      </c>
      <c r="R17" s="10" t="s">
        <v>505</v>
      </c>
      <c r="S17" s="10">
        <v>0</v>
      </c>
    </row>
    <row r="18" s="2" customFormat="1" ht="43.2" spans="1:19">
      <c r="A18" s="10">
        <v>3101151011</v>
      </c>
      <c r="B18" s="12" t="s">
        <v>57</v>
      </c>
      <c r="C18" s="10" t="s">
        <v>58</v>
      </c>
      <c r="D18" s="10" t="s">
        <v>26</v>
      </c>
      <c r="E18" s="10">
        <v>16</v>
      </c>
      <c r="F18" s="10">
        <v>679</v>
      </c>
      <c r="G18" s="17">
        <v>13476.1</v>
      </c>
      <c r="H18" s="17">
        <v>6773.42</v>
      </c>
      <c r="I18" s="27">
        <v>7388</v>
      </c>
      <c r="J18" s="12" t="s">
        <v>543</v>
      </c>
      <c r="K18" s="10">
        <v>525</v>
      </c>
      <c r="L18" s="10">
        <v>2</v>
      </c>
      <c r="M18" s="10">
        <v>82</v>
      </c>
      <c r="N18" s="14">
        <v>2</v>
      </c>
      <c r="O18" s="12" t="s">
        <v>508</v>
      </c>
      <c r="P18" s="14">
        <v>7</v>
      </c>
      <c r="Q18" s="12" t="s">
        <v>544</v>
      </c>
      <c r="R18" s="10" t="s">
        <v>505</v>
      </c>
      <c r="S18" s="10">
        <v>0</v>
      </c>
    </row>
    <row r="19" s="2" customFormat="1" ht="32.4" spans="1:19">
      <c r="A19" s="10">
        <v>3101151011</v>
      </c>
      <c r="B19" s="12" t="s">
        <v>57</v>
      </c>
      <c r="C19" s="10" t="s">
        <v>60</v>
      </c>
      <c r="D19" s="10" t="s">
        <v>26</v>
      </c>
      <c r="E19" s="10">
        <v>12</v>
      </c>
      <c r="F19" s="10">
        <v>493</v>
      </c>
      <c r="G19" s="16">
        <v>15438.2</v>
      </c>
      <c r="H19" s="16">
        <v>9144</v>
      </c>
      <c r="I19" s="27">
        <v>8580</v>
      </c>
      <c r="J19" s="12" t="s">
        <v>545</v>
      </c>
      <c r="K19" s="28">
        <v>350</v>
      </c>
      <c r="L19" s="10">
        <v>2</v>
      </c>
      <c r="M19" s="10">
        <v>36</v>
      </c>
      <c r="N19" s="10">
        <v>3</v>
      </c>
      <c r="O19" s="12" t="s">
        <v>532</v>
      </c>
      <c r="P19" s="10">
        <v>7</v>
      </c>
      <c r="Q19" s="12" t="s">
        <v>546</v>
      </c>
      <c r="R19" s="10" t="s">
        <v>505</v>
      </c>
      <c r="S19" s="10">
        <v>0</v>
      </c>
    </row>
    <row r="20" s="2" customFormat="1" ht="43.2" spans="1:19">
      <c r="A20" s="10">
        <v>3101151012</v>
      </c>
      <c r="B20" s="12" t="s">
        <v>62</v>
      </c>
      <c r="C20" s="10"/>
      <c r="D20" s="10" t="s">
        <v>26</v>
      </c>
      <c r="E20" s="10">
        <v>28</v>
      </c>
      <c r="F20" s="10">
        <v>873</v>
      </c>
      <c r="G20" s="13">
        <v>22338</v>
      </c>
      <c r="H20" s="13">
        <v>13279.12</v>
      </c>
      <c r="I20" s="11">
        <v>7500</v>
      </c>
      <c r="J20" s="12" t="s">
        <v>537</v>
      </c>
      <c r="K20" s="10">
        <v>246</v>
      </c>
      <c r="L20" s="10">
        <v>2</v>
      </c>
      <c r="M20" s="10">
        <v>57</v>
      </c>
      <c r="N20" s="14">
        <v>4</v>
      </c>
      <c r="O20" s="12" t="s">
        <v>547</v>
      </c>
      <c r="P20" s="14">
        <v>6</v>
      </c>
      <c r="Q20" s="12" t="s">
        <v>548</v>
      </c>
      <c r="R20" s="10" t="s">
        <v>505</v>
      </c>
      <c r="S20" s="10">
        <v>0</v>
      </c>
    </row>
    <row r="21" s="2" customFormat="1" ht="43.2" spans="1:19">
      <c r="A21" s="10">
        <v>3101151014</v>
      </c>
      <c r="B21" s="12" t="s">
        <v>64</v>
      </c>
      <c r="C21" s="10" t="s">
        <v>65</v>
      </c>
      <c r="D21" s="10" t="s">
        <v>26</v>
      </c>
      <c r="E21" s="10">
        <v>20</v>
      </c>
      <c r="F21" s="10">
        <v>897</v>
      </c>
      <c r="G21" s="15">
        <v>8635</v>
      </c>
      <c r="H21" s="15">
        <v>9299</v>
      </c>
      <c r="I21" s="27">
        <v>2475</v>
      </c>
      <c r="J21" s="12" t="s">
        <v>549</v>
      </c>
      <c r="K21" s="28">
        <v>180</v>
      </c>
      <c r="L21" s="10">
        <v>2</v>
      </c>
      <c r="M21" s="10">
        <v>52</v>
      </c>
      <c r="N21" s="10">
        <v>4</v>
      </c>
      <c r="O21" s="12" t="s">
        <v>550</v>
      </c>
      <c r="P21" s="10">
        <v>5</v>
      </c>
      <c r="Q21" s="12" t="s">
        <v>551</v>
      </c>
      <c r="R21" s="10" t="s">
        <v>505</v>
      </c>
      <c r="S21" s="10">
        <v>0</v>
      </c>
    </row>
    <row r="22" s="2" customFormat="1" ht="75.6" spans="1:19">
      <c r="A22" s="10">
        <v>3101151014</v>
      </c>
      <c r="B22" s="12" t="s">
        <v>64</v>
      </c>
      <c r="C22" s="10" t="s">
        <v>67</v>
      </c>
      <c r="D22" s="10" t="s">
        <v>26</v>
      </c>
      <c r="E22" s="10">
        <v>21</v>
      </c>
      <c r="F22" s="10">
        <v>817</v>
      </c>
      <c r="G22" s="15">
        <v>18833.9</v>
      </c>
      <c r="H22" s="15">
        <v>18128</v>
      </c>
      <c r="I22" s="27">
        <v>5000</v>
      </c>
      <c r="J22" s="12" t="s">
        <v>552</v>
      </c>
      <c r="K22" s="28">
        <v>220</v>
      </c>
      <c r="L22" s="10">
        <v>2</v>
      </c>
      <c r="M22" s="10">
        <v>52</v>
      </c>
      <c r="N22" s="10">
        <v>5</v>
      </c>
      <c r="O22" s="12" t="s">
        <v>553</v>
      </c>
      <c r="P22" s="10">
        <v>12</v>
      </c>
      <c r="Q22" s="12" t="s">
        <v>554</v>
      </c>
      <c r="R22" s="10" t="s">
        <v>505</v>
      </c>
      <c r="S22" s="10">
        <v>0</v>
      </c>
    </row>
    <row r="23" s="2" customFormat="1" ht="140.4" spans="1:19">
      <c r="A23" s="10">
        <v>3101151015</v>
      </c>
      <c r="B23" s="12" t="s">
        <v>69</v>
      </c>
      <c r="C23" s="10"/>
      <c r="D23" s="10" t="s">
        <v>26</v>
      </c>
      <c r="E23" s="10">
        <v>16</v>
      </c>
      <c r="F23" s="10">
        <v>533</v>
      </c>
      <c r="G23" s="15">
        <v>13556.3</v>
      </c>
      <c r="H23" s="15">
        <v>13172.8</v>
      </c>
      <c r="I23" s="27">
        <v>4490</v>
      </c>
      <c r="J23" s="12" t="s">
        <v>555</v>
      </c>
      <c r="K23" s="28">
        <v>383</v>
      </c>
      <c r="L23" s="10">
        <v>3</v>
      </c>
      <c r="M23" s="10">
        <v>63</v>
      </c>
      <c r="N23" s="10">
        <v>4</v>
      </c>
      <c r="O23" s="12" t="s">
        <v>556</v>
      </c>
      <c r="P23" s="10">
        <v>20</v>
      </c>
      <c r="Q23" s="12" t="s">
        <v>557</v>
      </c>
      <c r="R23" s="10" t="s">
        <v>505</v>
      </c>
      <c r="S23" s="10">
        <v>0</v>
      </c>
    </row>
    <row r="24" s="2" customFormat="1" ht="97.2" spans="1:19">
      <c r="A24" s="14">
        <v>3101151017</v>
      </c>
      <c r="B24" s="12" t="s">
        <v>71</v>
      </c>
      <c r="C24" s="10"/>
      <c r="D24" s="14" t="s">
        <v>26</v>
      </c>
      <c r="E24" s="14">
        <v>21</v>
      </c>
      <c r="F24" s="14">
        <v>750</v>
      </c>
      <c r="G24" s="18">
        <v>15496</v>
      </c>
      <c r="H24" s="18">
        <v>12750.63</v>
      </c>
      <c r="I24" s="27">
        <v>5505</v>
      </c>
      <c r="J24" s="12" t="s">
        <v>558</v>
      </c>
      <c r="K24" s="29">
        <v>454</v>
      </c>
      <c r="L24" s="14">
        <v>2</v>
      </c>
      <c r="M24" s="14">
        <v>129</v>
      </c>
      <c r="N24" s="14">
        <v>4</v>
      </c>
      <c r="O24" s="12" t="s">
        <v>559</v>
      </c>
      <c r="P24" s="14">
        <v>15</v>
      </c>
      <c r="Q24" s="12" t="s">
        <v>560</v>
      </c>
      <c r="R24" s="14" t="s">
        <v>505</v>
      </c>
      <c r="S24" s="10">
        <v>0</v>
      </c>
    </row>
    <row r="25" s="2" customFormat="1" ht="64.8" spans="1:19">
      <c r="A25" s="14">
        <v>3101151018</v>
      </c>
      <c r="B25" s="12" t="s">
        <v>73</v>
      </c>
      <c r="C25" s="10"/>
      <c r="D25" s="14" t="s">
        <v>26</v>
      </c>
      <c r="E25" s="14">
        <v>12</v>
      </c>
      <c r="F25" s="14">
        <v>328</v>
      </c>
      <c r="G25" s="19">
        <v>27390</v>
      </c>
      <c r="H25" s="19">
        <v>20555.08</v>
      </c>
      <c r="I25" s="27">
        <v>9356</v>
      </c>
      <c r="J25" s="12" t="s">
        <v>561</v>
      </c>
      <c r="K25" s="29">
        <v>270</v>
      </c>
      <c r="L25" s="14">
        <v>2</v>
      </c>
      <c r="M25" s="14">
        <v>45</v>
      </c>
      <c r="N25" s="14">
        <v>3</v>
      </c>
      <c r="O25" s="12" t="s">
        <v>562</v>
      </c>
      <c r="P25" s="14">
        <v>8</v>
      </c>
      <c r="Q25" s="12" t="s">
        <v>563</v>
      </c>
      <c r="R25" s="14" t="s">
        <v>505</v>
      </c>
      <c r="S25" s="14">
        <v>0</v>
      </c>
    </row>
    <row r="26" s="2" customFormat="1" ht="43.2" spans="1:19">
      <c r="A26" s="10">
        <v>3101151019</v>
      </c>
      <c r="B26" s="12" t="s">
        <v>75</v>
      </c>
      <c r="C26" s="10" t="s">
        <v>76</v>
      </c>
      <c r="D26" s="10" t="s">
        <v>26</v>
      </c>
      <c r="E26" s="10">
        <v>15</v>
      </c>
      <c r="F26" s="10">
        <v>453</v>
      </c>
      <c r="G26" s="13">
        <v>21734.7</v>
      </c>
      <c r="H26" s="13">
        <v>16273.48</v>
      </c>
      <c r="I26" s="11">
        <v>10957</v>
      </c>
      <c r="J26" s="12" t="s">
        <v>537</v>
      </c>
      <c r="K26" s="10">
        <v>400</v>
      </c>
      <c r="L26" s="10">
        <v>1</v>
      </c>
      <c r="M26" s="10">
        <v>52</v>
      </c>
      <c r="N26" s="10">
        <v>5</v>
      </c>
      <c r="O26" s="12" t="s">
        <v>564</v>
      </c>
      <c r="P26" s="10">
        <v>7</v>
      </c>
      <c r="Q26" s="12" t="s">
        <v>565</v>
      </c>
      <c r="R26" s="10" t="s">
        <v>505</v>
      </c>
      <c r="S26" s="10">
        <v>0</v>
      </c>
    </row>
    <row r="27" s="2" customFormat="1" ht="54" spans="1:19">
      <c r="A27" s="10">
        <v>3101151019</v>
      </c>
      <c r="B27" s="12" t="s">
        <v>75</v>
      </c>
      <c r="C27" s="10" t="s">
        <v>78</v>
      </c>
      <c r="D27" s="10" t="s">
        <v>26</v>
      </c>
      <c r="E27" s="10">
        <v>8</v>
      </c>
      <c r="F27" s="10">
        <v>224</v>
      </c>
      <c r="G27" s="13">
        <v>23292.8</v>
      </c>
      <c r="H27" s="13">
        <v>13684.12</v>
      </c>
      <c r="I27" s="11">
        <v>7007</v>
      </c>
      <c r="J27" s="12" t="s">
        <v>566</v>
      </c>
      <c r="K27" s="10">
        <v>598</v>
      </c>
      <c r="L27" s="10">
        <v>1</v>
      </c>
      <c r="M27" s="10">
        <v>29</v>
      </c>
      <c r="N27" s="14">
        <v>5</v>
      </c>
      <c r="O27" s="12" t="s">
        <v>564</v>
      </c>
      <c r="P27" s="14">
        <v>5</v>
      </c>
      <c r="Q27" s="12" t="s">
        <v>567</v>
      </c>
      <c r="R27" s="10" t="s">
        <v>505</v>
      </c>
      <c r="S27" s="10">
        <v>0</v>
      </c>
    </row>
    <row r="28" s="2" customFormat="1" ht="43.2" spans="1:19">
      <c r="A28" s="10">
        <v>3101151023</v>
      </c>
      <c r="B28" s="12" t="s">
        <v>80</v>
      </c>
      <c r="C28" s="10"/>
      <c r="D28" s="10" t="s">
        <v>26</v>
      </c>
      <c r="E28" s="10">
        <v>16</v>
      </c>
      <c r="F28" s="10">
        <v>501</v>
      </c>
      <c r="G28" s="15">
        <v>7475</v>
      </c>
      <c r="H28" s="15">
        <v>10041.89</v>
      </c>
      <c r="I28" s="27">
        <v>3360</v>
      </c>
      <c r="J28" s="12" t="s">
        <v>568</v>
      </c>
      <c r="K28" s="28">
        <v>244</v>
      </c>
      <c r="L28" s="10">
        <v>1</v>
      </c>
      <c r="M28" s="10">
        <v>52</v>
      </c>
      <c r="N28" s="10">
        <v>3</v>
      </c>
      <c r="O28" s="12" t="s">
        <v>518</v>
      </c>
      <c r="P28" s="10">
        <v>7</v>
      </c>
      <c r="Q28" s="12" t="s">
        <v>569</v>
      </c>
      <c r="R28" s="10" t="s">
        <v>505</v>
      </c>
      <c r="S28" s="10">
        <v>0</v>
      </c>
    </row>
    <row r="29" s="2" customFormat="1" ht="64.8" spans="1:19">
      <c r="A29" s="10">
        <v>3101151024</v>
      </c>
      <c r="B29" s="12" t="s">
        <v>82</v>
      </c>
      <c r="C29" s="10"/>
      <c r="D29" s="10" t="s">
        <v>26</v>
      </c>
      <c r="E29" s="10">
        <v>31</v>
      </c>
      <c r="F29" s="10">
        <v>1159</v>
      </c>
      <c r="G29" s="16">
        <v>13072.36</v>
      </c>
      <c r="H29" s="16">
        <v>15086.73</v>
      </c>
      <c r="I29" s="27">
        <v>5220</v>
      </c>
      <c r="J29" s="12" t="s">
        <v>570</v>
      </c>
      <c r="K29" s="28">
        <v>350</v>
      </c>
      <c r="L29" s="10">
        <v>2</v>
      </c>
      <c r="M29" s="10">
        <v>47</v>
      </c>
      <c r="N29" s="10">
        <v>3</v>
      </c>
      <c r="O29" s="12" t="s">
        <v>541</v>
      </c>
      <c r="P29" s="10">
        <v>12</v>
      </c>
      <c r="Q29" s="12" t="s">
        <v>571</v>
      </c>
      <c r="R29" s="10" t="s">
        <v>505</v>
      </c>
      <c r="S29" s="10">
        <v>0</v>
      </c>
    </row>
    <row r="30" s="2" customFormat="1" ht="64.8" spans="1:19">
      <c r="A30" s="10">
        <v>3101151026</v>
      </c>
      <c r="B30" s="12" t="s">
        <v>84</v>
      </c>
      <c r="C30" s="10"/>
      <c r="D30" s="10" t="s">
        <v>26</v>
      </c>
      <c r="E30" s="10">
        <v>16</v>
      </c>
      <c r="F30" s="10">
        <v>551</v>
      </c>
      <c r="G30" s="15">
        <v>17525</v>
      </c>
      <c r="H30" s="15">
        <v>8863.5</v>
      </c>
      <c r="I30" s="27">
        <v>6300</v>
      </c>
      <c r="J30" s="12" t="s">
        <v>572</v>
      </c>
      <c r="K30" s="28">
        <v>268</v>
      </c>
      <c r="L30" s="10">
        <v>1</v>
      </c>
      <c r="M30" s="10">
        <v>45</v>
      </c>
      <c r="N30" s="10">
        <v>3</v>
      </c>
      <c r="O30" s="12" t="s">
        <v>532</v>
      </c>
      <c r="P30" s="10">
        <v>13</v>
      </c>
      <c r="Q30" s="12" t="s">
        <v>573</v>
      </c>
      <c r="R30" s="10" t="s">
        <v>505</v>
      </c>
      <c r="S30" s="10">
        <v>0</v>
      </c>
    </row>
    <row r="31" s="2" customFormat="1" ht="64.8" spans="1:19">
      <c r="A31" s="10">
        <v>3101151030</v>
      </c>
      <c r="B31" s="12" t="s">
        <v>86</v>
      </c>
      <c r="C31" s="10"/>
      <c r="D31" s="10" t="s">
        <v>26</v>
      </c>
      <c r="E31" s="10">
        <v>18</v>
      </c>
      <c r="F31" s="10">
        <v>630</v>
      </c>
      <c r="G31" s="16">
        <v>20349.9</v>
      </c>
      <c r="H31" s="16">
        <v>9342.13</v>
      </c>
      <c r="I31" s="11">
        <v>8066</v>
      </c>
      <c r="J31" s="12" t="s">
        <v>537</v>
      </c>
      <c r="K31" s="10">
        <v>237</v>
      </c>
      <c r="L31" s="10">
        <v>1</v>
      </c>
      <c r="M31" s="10">
        <v>57</v>
      </c>
      <c r="N31" s="14">
        <v>5</v>
      </c>
      <c r="O31" s="12" t="s">
        <v>574</v>
      </c>
      <c r="P31" s="14">
        <v>8</v>
      </c>
      <c r="Q31" s="12" t="s">
        <v>575</v>
      </c>
      <c r="R31" s="10" t="s">
        <v>505</v>
      </c>
      <c r="S31" s="10">
        <v>0</v>
      </c>
    </row>
    <row r="32" s="2" customFormat="1" ht="54" spans="1:19">
      <c r="A32" s="10">
        <v>3101151031</v>
      </c>
      <c r="B32" s="12" t="s">
        <v>88</v>
      </c>
      <c r="C32" s="10"/>
      <c r="D32" s="10" t="s">
        <v>26</v>
      </c>
      <c r="E32" s="10">
        <v>18</v>
      </c>
      <c r="F32" s="10">
        <v>629</v>
      </c>
      <c r="G32" s="15" t="s">
        <v>576</v>
      </c>
      <c r="H32" s="15">
        <v>9453.7</v>
      </c>
      <c r="I32" s="27">
        <v>8247</v>
      </c>
      <c r="J32" s="12" t="s">
        <v>537</v>
      </c>
      <c r="K32" s="28">
        <v>448</v>
      </c>
      <c r="L32" s="10">
        <v>2</v>
      </c>
      <c r="M32" s="10">
        <v>41</v>
      </c>
      <c r="N32" s="10">
        <v>5</v>
      </c>
      <c r="O32" s="12" t="s">
        <v>577</v>
      </c>
      <c r="P32" s="10">
        <v>5</v>
      </c>
      <c r="Q32" s="12" t="s">
        <v>578</v>
      </c>
      <c r="R32" s="10" t="s">
        <v>505</v>
      </c>
      <c r="S32" s="10" t="s">
        <v>579</v>
      </c>
    </row>
    <row r="33" s="2" customFormat="1" ht="75.6" spans="1:19">
      <c r="A33" s="10">
        <v>3101151032</v>
      </c>
      <c r="B33" s="12" t="s">
        <v>90</v>
      </c>
      <c r="C33" s="10" t="s">
        <v>91</v>
      </c>
      <c r="D33" s="10" t="s">
        <v>26</v>
      </c>
      <c r="E33" s="10">
        <v>16</v>
      </c>
      <c r="F33" s="10">
        <v>654</v>
      </c>
      <c r="G33" s="15">
        <v>23545.4</v>
      </c>
      <c r="H33" s="15">
        <v>12683.74</v>
      </c>
      <c r="I33" s="27">
        <v>6736</v>
      </c>
      <c r="J33" s="12" t="s">
        <v>580</v>
      </c>
      <c r="K33" s="28">
        <v>300</v>
      </c>
      <c r="L33" s="10">
        <v>1</v>
      </c>
      <c r="M33" s="10">
        <v>65</v>
      </c>
      <c r="N33" s="10">
        <v>4</v>
      </c>
      <c r="O33" s="12" t="s">
        <v>547</v>
      </c>
      <c r="P33" s="10">
        <v>12</v>
      </c>
      <c r="Q33" s="12" t="s">
        <v>581</v>
      </c>
      <c r="R33" s="10" t="s">
        <v>505</v>
      </c>
      <c r="S33" s="10">
        <v>0</v>
      </c>
    </row>
    <row r="34" s="2" customFormat="1" ht="54" spans="1:19">
      <c r="A34" s="10">
        <v>3101151032</v>
      </c>
      <c r="B34" s="12" t="s">
        <v>90</v>
      </c>
      <c r="C34" s="10" t="s">
        <v>93</v>
      </c>
      <c r="D34" s="10" t="s">
        <v>26</v>
      </c>
      <c r="E34" s="10">
        <v>14</v>
      </c>
      <c r="F34" s="10">
        <v>497</v>
      </c>
      <c r="G34" s="15">
        <v>19533</v>
      </c>
      <c r="H34" s="15">
        <v>11228</v>
      </c>
      <c r="I34" s="27">
        <v>6500</v>
      </c>
      <c r="J34" s="12" t="s">
        <v>582</v>
      </c>
      <c r="K34" s="28">
        <v>500</v>
      </c>
      <c r="L34" s="10">
        <v>1</v>
      </c>
      <c r="M34" s="10">
        <v>70</v>
      </c>
      <c r="N34" s="10">
        <v>4</v>
      </c>
      <c r="O34" s="12" t="s">
        <v>541</v>
      </c>
      <c r="P34" s="10">
        <v>6</v>
      </c>
      <c r="Q34" s="12" t="s">
        <v>583</v>
      </c>
      <c r="R34" s="10" t="s">
        <v>505</v>
      </c>
      <c r="S34" s="10">
        <v>0</v>
      </c>
    </row>
    <row r="35" s="2" customFormat="1" ht="54" spans="1:19">
      <c r="A35" s="10">
        <v>3101151033</v>
      </c>
      <c r="B35" s="20" t="s">
        <v>95</v>
      </c>
      <c r="C35" s="10"/>
      <c r="D35" s="10" t="s">
        <v>26</v>
      </c>
      <c r="E35" s="10">
        <v>13</v>
      </c>
      <c r="F35" s="10">
        <v>351</v>
      </c>
      <c r="G35" s="15">
        <v>16808</v>
      </c>
      <c r="H35" s="15">
        <v>9703.61</v>
      </c>
      <c r="I35" s="27">
        <v>8377</v>
      </c>
      <c r="J35" s="12" t="s">
        <v>537</v>
      </c>
      <c r="K35" s="28">
        <v>224</v>
      </c>
      <c r="L35" s="10">
        <v>1</v>
      </c>
      <c r="M35" s="10">
        <v>84</v>
      </c>
      <c r="N35" s="10">
        <v>4</v>
      </c>
      <c r="O35" s="12" t="s">
        <v>584</v>
      </c>
      <c r="P35" s="10">
        <v>10</v>
      </c>
      <c r="Q35" s="12" t="s">
        <v>585</v>
      </c>
      <c r="R35" s="10" t="s">
        <v>505</v>
      </c>
      <c r="S35" s="10">
        <v>0</v>
      </c>
    </row>
    <row r="36" s="2" customFormat="1" ht="64.8" spans="1:19">
      <c r="A36" s="10">
        <v>3101151035</v>
      </c>
      <c r="B36" s="12" t="s">
        <v>97</v>
      </c>
      <c r="C36" s="10"/>
      <c r="D36" s="10" t="s">
        <v>26</v>
      </c>
      <c r="E36" s="10">
        <v>18</v>
      </c>
      <c r="F36" s="10">
        <v>707</v>
      </c>
      <c r="G36" s="15">
        <v>35450.7</v>
      </c>
      <c r="H36" s="15">
        <v>15463</v>
      </c>
      <c r="I36" s="27">
        <v>11215</v>
      </c>
      <c r="J36" s="12" t="s">
        <v>586</v>
      </c>
      <c r="K36" s="28">
        <v>600</v>
      </c>
      <c r="L36" s="10">
        <v>1</v>
      </c>
      <c r="M36" s="10">
        <v>77</v>
      </c>
      <c r="N36" s="10">
        <v>5</v>
      </c>
      <c r="O36" s="12" t="s">
        <v>587</v>
      </c>
      <c r="P36" s="10">
        <v>13</v>
      </c>
      <c r="Q36" s="12" t="s">
        <v>588</v>
      </c>
      <c r="R36" s="10" t="s">
        <v>505</v>
      </c>
      <c r="S36" s="10">
        <v>0</v>
      </c>
    </row>
    <row r="37" s="2" customFormat="1" ht="43.2" spans="1:19">
      <c r="A37" s="10">
        <v>3101151036</v>
      </c>
      <c r="B37" s="12" t="s">
        <v>99</v>
      </c>
      <c r="C37" s="10"/>
      <c r="D37" s="14" t="s">
        <v>26</v>
      </c>
      <c r="E37" s="10">
        <v>13</v>
      </c>
      <c r="F37" s="10">
        <v>397</v>
      </c>
      <c r="G37" s="15">
        <v>23914</v>
      </c>
      <c r="H37" s="15">
        <v>12127.68</v>
      </c>
      <c r="I37" s="27">
        <v>8600</v>
      </c>
      <c r="J37" s="12" t="s">
        <v>537</v>
      </c>
      <c r="K37" s="28">
        <v>308</v>
      </c>
      <c r="L37" s="10">
        <v>3</v>
      </c>
      <c r="M37" s="10">
        <v>62</v>
      </c>
      <c r="N37" s="10">
        <v>5</v>
      </c>
      <c r="O37" s="12" t="s">
        <v>589</v>
      </c>
      <c r="P37" s="10">
        <v>7</v>
      </c>
      <c r="Q37" s="12" t="s">
        <v>590</v>
      </c>
      <c r="R37" s="10" t="s">
        <v>505</v>
      </c>
      <c r="S37" s="10">
        <v>0</v>
      </c>
    </row>
    <row r="38" s="2" customFormat="1" ht="75.6" spans="1:19">
      <c r="A38" s="10">
        <v>3101151037</v>
      </c>
      <c r="B38" s="12" t="s">
        <v>101</v>
      </c>
      <c r="C38" s="10" t="s">
        <v>102</v>
      </c>
      <c r="D38" s="10" t="s">
        <v>26</v>
      </c>
      <c r="E38" s="10">
        <v>9</v>
      </c>
      <c r="F38" s="10">
        <v>216</v>
      </c>
      <c r="G38" s="13">
        <v>25555.9</v>
      </c>
      <c r="H38" s="13">
        <v>21323.12</v>
      </c>
      <c r="I38" s="11">
        <v>9334</v>
      </c>
      <c r="J38" s="12" t="s">
        <v>591</v>
      </c>
      <c r="K38" s="10">
        <v>400.12</v>
      </c>
      <c r="L38" s="10">
        <v>1</v>
      </c>
      <c r="M38" s="10">
        <v>68</v>
      </c>
      <c r="N38" s="10">
        <v>5</v>
      </c>
      <c r="O38" s="12" t="s">
        <v>592</v>
      </c>
      <c r="P38" s="10">
        <v>11</v>
      </c>
      <c r="Q38" s="12" t="s">
        <v>593</v>
      </c>
      <c r="R38" s="10" t="s">
        <v>505</v>
      </c>
      <c r="S38" s="10">
        <v>0</v>
      </c>
    </row>
    <row r="39" s="2" customFormat="1" ht="97.2" spans="1:19">
      <c r="A39" s="10">
        <v>3101151037</v>
      </c>
      <c r="B39" s="12" t="s">
        <v>101</v>
      </c>
      <c r="C39" s="10" t="s">
        <v>104</v>
      </c>
      <c r="D39" s="10" t="s">
        <v>26</v>
      </c>
      <c r="E39" s="10">
        <v>19</v>
      </c>
      <c r="F39" s="10">
        <v>442</v>
      </c>
      <c r="G39" s="13">
        <v>21749.2</v>
      </c>
      <c r="H39" s="13">
        <v>14155.42</v>
      </c>
      <c r="I39" s="27">
        <v>4511</v>
      </c>
      <c r="J39" s="12" t="s">
        <v>523</v>
      </c>
      <c r="K39" s="28">
        <v>415</v>
      </c>
      <c r="L39" s="10">
        <v>1</v>
      </c>
      <c r="M39" s="10">
        <v>69</v>
      </c>
      <c r="N39" s="10">
        <v>4</v>
      </c>
      <c r="O39" s="12" t="s">
        <v>530</v>
      </c>
      <c r="P39" s="10">
        <v>12</v>
      </c>
      <c r="Q39" s="12" t="s">
        <v>594</v>
      </c>
      <c r="R39" s="10" t="s">
        <v>505</v>
      </c>
      <c r="S39" s="10">
        <v>0</v>
      </c>
    </row>
    <row r="40" s="2" customFormat="1" ht="75.6" spans="1:19">
      <c r="A40" s="10">
        <v>3101151039</v>
      </c>
      <c r="B40" s="12" t="s">
        <v>106</v>
      </c>
      <c r="C40" s="14"/>
      <c r="D40" s="10" t="s">
        <v>26</v>
      </c>
      <c r="E40" s="10">
        <v>18</v>
      </c>
      <c r="F40" s="10">
        <v>769</v>
      </c>
      <c r="G40" s="13">
        <v>24019.49</v>
      </c>
      <c r="H40" s="13">
        <v>7071.03</v>
      </c>
      <c r="I40" s="27">
        <v>9420</v>
      </c>
      <c r="J40" s="12" t="s">
        <v>595</v>
      </c>
      <c r="K40" s="28">
        <v>232</v>
      </c>
      <c r="L40" s="10">
        <v>1</v>
      </c>
      <c r="M40" s="10">
        <v>53</v>
      </c>
      <c r="N40" s="10">
        <v>4</v>
      </c>
      <c r="O40" s="12" t="s">
        <v>596</v>
      </c>
      <c r="P40" s="10">
        <v>11</v>
      </c>
      <c r="Q40" s="12" t="s">
        <v>597</v>
      </c>
      <c r="R40" s="10" t="s">
        <v>505</v>
      </c>
      <c r="S40" s="10">
        <v>0</v>
      </c>
    </row>
    <row r="41" s="2" customFormat="1" ht="86.4" spans="1:19">
      <c r="A41" s="10">
        <v>3101151040</v>
      </c>
      <c r="B41" s="12" t="s">
        <v>108</v>
      </c>
      <c r="C41" s="10"/>
      <c r="D41" s="10" t="s">
        <v>26</v>
      </c>
      <c r="E41" s="10">
        <v>15</v>
      </c>
      <c r="F41" s="10">
        <v>451</v>
      </c>
      <c r="G41" s="13">
        <v>19323</v>
      </c>
      <c r="H41" s="13">
        <v>11563.3</v>
      </c>
      <c r="I41" s="11">
        <v>7693</v>
      </c>
      <c r="J41" s="12" t="s">
        <v>598</v>
      </c>
      <c r="K41" s="10">
        <v>349</v>
      </c>
      <c r="L41" s="10">
        <v>2</v>
      </c>
      <c r="M41" s="10">
        <v>74</v>
      </c>
      <c r="N41" s="14">
        <v>3</v>
      </c>
      <c r="O41" s="12" t="s">
        <v>532</v>
      </c>
      <c r="P41" s="14">
        <v>12</v>
      </c>
      <c r="Q41" s="12" t="s">
        <v>599</v>
      </c>
      <c r="R41" s="10" t="s">
        <v>505</v>
      </c>
      <c r="S41" s="10">
        <v>0</v>
      </c>
    </row>
    <row r="42" s="2" customFormat="1" ht="97.2" spans="1:19">
      <c r="A42" s="10">
        <v>3101151041</v>
      </c>
      <c r="B42" s="12" t="s">
        <v>110</v>
      </c>
      <c r="C42" s="10"/>
      <c r="D42" s="10" t="s">
        <v>26</v>
      </c>
      <c r="E42" s="10">
        <v>42</v>
      </c>
      <c r="F42" s="10">
        <v>1883</v>
      </c>
      <c r="G42" s="15">
        <v>31057</v>
      </c>
      <c r="H42" s="15">
        <v>15432.17</v>
      </c>
      <c r="I42" s="27">
        <v>10950</v>
      </c>
      <c r="J42" s="12" t="s">
        <v>600</v>
      </c>
      <c r="K42" s="28">
        <v>1800</v>
      </c>
      <c r="L42" s="10">
        <v>1</v>
      </c>
      <c r="M42" s="10">
        <v>54</v>
      </c>
      <c r="N42" s="10">
        <v>6</v>
      </c>
      <c r="O42" s="12" t="s">
        <v>601</v>
      </c>
      <c r="P42" s="10">
        <v>14</v>
      </c>
      <c r="Q42" s="12" t="s">
        <v>602</v>
      </c>
      <c r="R42" s="10" t="s">
        <v>505</v>
      </c>
      <c r="S42" s="10">
        <v>0</v>
      </c>
    </row>
    <row r="43" s="2" customFormat="1" ht="97.2" spans="1:19">
      <c r="A43" s="10">
        <v>3101151042</v>
      </c>
      <c r="B43" s="12" t="s">
        <v>112</v>
      </c>
      <c r="C43" s="10"/>
      <c r="D43" s="10" t="s">
        <v>26</v>
      </c>
      <c r="E43" s="10">
        <v>24</v>
      </c>
      <c r="F43" s="10">
        <v>872</v>
      </c>
      <c r="G43" s="13">
        <v>31665.7</v>
      </c>
      <c r="H43" s="13">
        <v>9012.39</v>
      </c>
      <c r="I43" s="11">
        <v>10949</v>
      </c>
      <c r="J43" s="12" t="s">
        <v>598</v>
      </c>
      <c r="K43" s="10">
        <v>559</v>
      </c>
      <c r="L43" s="10">
        <v>3</v>
      </c>
      <c r="M43" s="10">
        <v>55</v>
      </c>
      <c r="N43" s="14">
        <v>3</v>
      </c>
      <c r="O43" s="12" t="s">
        <v>541</v>
      </c>
      <c r="P43" s="14">
        <v>12</v>
      </c>
      <c r="Q43" s="12" t="s">
        <v>603</v>
      </c>
      <c r="R43" s="10" t="s">
        <v>505</v>
      </c>
      <c r="S43" s="10">
        <v>0</v>
      </c>
    </row>
    <row r="44" s="2" customFormat="1" ht="54" spans="1:19">
      <c r="A44" s="10">
        <v>3101151043</v>
      </c>
      <c r="B44" s="12" t="s">
        <v>114</v>
      </c>
      <c r="C44" s="10" t="s">
        <v>115</v>
      </c>
      <c r="D44" s="10" t="s">
        <v>26</v>
      </c>
      <c r="E44" s="10">
        <v>16</v>
      </c>
      <c r="F44" s="10">
        <v>605</v>
      </c>
      <c r="G44" s="15">
        <v>25052.83</v>
      </c>
      <c r="H44" s="15">
        <v>8795.04</v>
      </c>
      <c r="I44" s="27">
        <v>2142</v>
      </c>
      <c r="J44" s="12" t="s">
        <v>604</v>
      </c>
      <c r="K44" s="28">
        <v>215</v>
      </c>
      <c r="L44" s="10">
        <v>1</v>
      </c>
      <c r="M44" s="10">
        <v>48</v>
      </c>
      <c r="N44" s="10">
        <v>4</v>
      </c>
      <c r="O44" s="12" t="s">
        <v>605</v>
      </c>
      <c r="P44" s="10">
        <v>7</v>
      </c>
      <c r="Q44" s="12" t="s">
        <v>606</v>
      </c>
      <c r="R44" s="10" t="s">
        <v>505</v>
      </c>
      <c r="S44" s="10">
        <v>0</v>
      </c>
    </row>
    <row r="45" s="2" customFormat="1" ht="64.8" spans="1:19">
      <c r="A45" s="10">
        <v>3101151043</v>
      </c>
      <c r="B45" s="12" t="s">
        <v>114</v>
      </c>
      <c r="C45" s="10" t="s">
        <v>117</v>
      </c>
      <c r="D45" s="10" t="s">
        <v>26</v>
      </c>
      <c r="E45" s="10">
        <v>17</v>
      </c>
      <c r="F45" s="10">
        <v>766</v>
      </c>
      <c r="G45" s="13">
        <v>25744.5</v>
      </c>
      <c r="H45" s="13">
        <v>17641.1</v>
      </c>
      <c r="I45" s="11">
        <v>2495</v>
      </c>
      <c r="J45" s="12" t="s">
        <v>607</v>
      </c>
      <c r="K45" s="10">
        <v>332</v>
      </c>
      <c r="L45" s="10">
        <v>1</v>
      </c>
      <c r="M45" s="10">
        <v>42</v>
      </c>
      <c r="N45" s="14">
        <v>6</v>
      </c>
      <c r="O45" s="12" t="s">
        <v>608</v>
      </c>
      <c r="P45" s="10">
        <v>10</v>
      </c>
      <c r="Q45" s="12" t="s">
        <v>609</v>
      </c>
      <c r="R45" s="10" t="s">
        <v>505</v>
      </c>
      <c r="S45" s="10">
        <v>0</v>
      </c>
    </row>
    <row r="46" s="2" customFormat="1" ht="64.8" spans="1:19">
      <c r="A46" s="10">
        <v>3101151044</v>
      </c>
      <c r="B46" s="12" t="s">
        <v>119</v>
      </c>
      <c r="C46" s="10"/>
      <c r="D46" s="10" t="s">
        <v>26</v>
      </c>
      <c r="E46" s="10">
        <v>26</v>
      </c>
      <c r="F46" s="10">
        <v>1198</v>
      </c>
      <c r="G46" s="13">
        <v>18297.8</v>
      </c>
      <c r="H46" s="13">
        <v>10375.73</v>
      </c>
      <c r="I46" s="27">
        <v>6397</v>
      </c>
      <c r="J46" s="12" t="s">
        <v>610</v>
      </c>
      <c r="K46" s="28">
        <v>617</v>
      </c>
      <c r="L46" s="10">
        <v>2</v>
      </c>
      <c r="M46" s="10">
        <v>39</v>
      </c>
      <c r="N46" s="10">
        <v>3</v>
      </c>
      <c r="O46" s="12" t="s">
        <v>611</v>
      </c>
      <c r="P46" s="10">
        <v>9</v>
      </c>
      <c r="Q46" s="12" t="s">
        <v>612</v>
      </c>
      <c r="R46" s="10" t="s">
        <v>505</v>
      </c>
      <c r="S46" s="10">
        <v>0</v>
      </c>
    </row>
    <row r="47" s="2" customFormat="1" ht="64.8" spans="1:19">
      <c r="A47" s="10">
        <v>3101151047</v>
      </c>
      <c r="B47" s="12" t="s">
        <v>121</v>
      </c>
      <c r="C47" s="10" t="s">
        <v>122</v>
      </c>
      <c r="D47" s="10" t="s">
        <v>26</v>
      </c>
      <c r="E47" s="10">
        <v>32</v>
      </c>
      <c r="F47" s="10">
        <v>1497</v>
      </c>
      <c r="G47" s="15">
        <v>16175</v>
      </c>
      <c r="H47" s="15">
        <v>11110.6</v>
      </c>
      <c r="I47" s="27">
        <v>8464</v>
      </c>
      <c r="J47" s="12" t="s">
        <v>613</v>
      </c>
      <c r="K47" s="28">
        <v>230</v>
      </c>
      <c r="L47" s="10">
        <v>2</v>
      </c>
      <c r="M47" s="10">
        <v>40</v>
      </c>
      <c r="N47" s="10">
        <v>4</v>
      </c>
      <c r="O47" s="12" t="s">
        <v>614</v>
      </c>
      <c r="P47" s="10">
        <v>12</v>
      </c>
      <c r="Q47" s="12" t="s">
        <v>615</v>
      </c>
      <c r="R47" s="10" t="s">
        <v>505</v>
      </c>
      <c r="S47" s="10">
        <v>0</v>
      </c>
    </row>
    <row r="48" s="2" customFormat="1" ht="32" customHeight="1" spans="1:19">
      <c r="A48" s="10">
        <v>3101151047</v>
      </c>
      <c r="B48" s="12" t="s">
        <v>121</v>
      </c>
      <c r="C48" s="10" t="s">
        <v>124</v>
      </c>
      <c r="D48" s="10" t="s">
        <v>26</v>
      </c>
      <c r="E48" s="10"/>
      <c r="F48" s="10"/>
      <c r="G48" s="13">
        <v>21941</v>
      </c>
      <c r="H48" s="13">
        <v>12836</v>
      </c>
      <c r="I48" s="11"/>
      <c r="K48" s="30" t="s">
        <v>616</v>
      </c>
      <c r="L48" s="31"/>
      <c r="M48" s="31"/>
      <c r="N48" s="31"/>
      <c r="O48" s="31"/>
      <c r="P48" s="31"/>
      <c r="Q48" s="33"/>
      <c r="R48" s="10" t="s">
        <v>505</v>
      </c>
      <c r="S48" s="10">
        <v>0</v>
      </c>
    </row>
    <row r="49" s="2" customFormat="1" ht="54" spans="1:19">
      <c r="A49" s="10">
        <v>3101151051</v>
      </c>
      <c r="B49" s="12" t="s">
        <v>126</v>
      </c>
      <c r="C49" s="10"/>
      <c r="D49" s="10" t="s">
        <v>26</v>
      </c>
      <c r="E49" s="10">
        <v>19</v>
      </c>
      <c r="F49" s="10">
        <v>644</v>
      </c>
      <c r="G49" s="15">
        <v>16077.7</v>
      </c>
      <c r="H49" s="15">
        <v>12245.23</v>
      </c>
      <c r="I49" s="27">
        <v>8245</v>
      </c>
      <c r="J49" s="12" t="s">
        <v>617</v>
      </c>
      <c r="K49" s="10">
        <v>161</v>
      </c>
      <c r="L49" s="10">
        <v>1</v>
      </c>
      <c r="M49" s="10">
        <v>61</v>
      </c>
      <c r="N49" s="14">
        <v>4</v>
      </c>
      <c r="O49" s="12" t="s">
        <v>618</v>
      </c>
      <c r="P49" s="10">
        <v>9</v>
      </c>
      <c r="Q49" s="12" t="s">
        <v>619</v>
      </c>
      <c r="R49" s="10" t="s">
        <v>505</v>
      </c>
      <c r="S49" s="10">
        <v>0</v>
      </c>
    </row>
    <row r="50" s="2" customFormat="1" ht="54" spans="1:19">
      <c r="A50" s="10">
        <v>3101151052</v>
      </c>
      <c r="B50" s="12" t="s">
        <v>128</v>
      </c>
      <c r="C50" s="10"/>
      <c r="D50" s="10" t="s">
        <v>26</v>
      </c>
      <c r="E50" s="10">
        <v>25</v>
      </c>
      <c r="F50" s="10">
        <v>1039</v>
      </c>
      <c r="G50" s="15">
        <v>16664.2</v>
      </c>
      <c r="H50" s="15">
        <v>7995.31</v>
      </c>
      <c r="I50" s="27">
        <v>9008</v>
      </c>
      <c r="J50" s="12" t="s">
        <v>620</v>
      </c>
      <c r="K50" s="28">
        <v>362</v>
      </c>
      <c r="L50" s="10">
        <v>1</v>
      </c>
      <c r="M50" s="10">
        <v>41</v>
      </c>
      <c r="N50" s="10">
        <v>3</v>
      </c>
      <c r="O50" s="12" t="s">
        <v>532</v>
      </c>
      <c r="P50" s="10">
        <v>9</v>
      </c>
      <c r="Q50" s="12" t="s">
        <v>621</v>
      </c>
      <c r="R50" s="10" t="s">
        <v>505</v>
      </c>
      <c r="S50" s="10">
        <v>0</v>
      </c>
    </row>
    <row r="51" s="2" customFormat="1" ht="43.2" spans="1:19">
      <c r="A51" s="10">
        <v>3101151053</v>
      </c>
      <c r="B51" s="12" t="s">
        <v>130</v>
      </c>
      <c r="C51" s="10"/>
      <c r="D51" s="10" t="s">
        <v>26</v>
      </c>
      <c r="E51" s="10">
        <v>21</v>
      </c>
      <c r="F51" s="10">
        <v>722</v>
      </c>
      <c r="G51" s="15">
        <v>19292.19</v>
      </c>
      <c r="H51" s="15">
        <v>10957</v>
      </c>
      <c r="I51" s="27">
        <v>4248</v>
      </c>
      <c r="J51" s="12" t="s">
        <v>523</v>
      </c>
      <c r="K51" s="28">
        <v>240</v>
      </c>
      <c r="L51" s="10">
        <v>1</v>
      </c>
      <c r="M51" s="10">
        <v>40</v>
      </c>
      <c r="N51" s="10">
        <v>4</v>
      </c>
      <c r="O51" s="12" t="s">
        <v>622</v>
      </c>
      <c r="P51" s="10">
        <v>8</v>
      </c>
      <c r="Q51" s="12" t="s">
        <v>623</v>
      </c>
      <c r="R51" s="10" t="s">
        <v>505</v>
      </c>
      <c r="S51" s="10">
        <v>0</v>
      </c>
    </row>
    <row r="52" s="2" customFormat="1" ht="75.6" spans="1:19">
      <c r="A52" s="10">
        <v>3101151054</v>
      </c>
      <c r="B52" s="12" t="s">
        <v>132</v>
      </c>
      <c r="C52" s="10"/>
      <c r="D52" s="10" t="s">
        <v>26</v>
      </c>
      <c r="E52" s="10">
        <v>19</v>
      </c>
      <c r="F52" s="10">
        <v>522</v>
      </c>
      <c r="G52" s="21">
        <v>15317</v>
      </c>
      <c r="H52" s="16">
        <v>9474.57</v>
      </c>
      <c r="I52" s="27">
        <v>5200</v>
      </c>
      <c r="J52" s="12" t="s">
        <v>624</v>
      </c>
      <c r="K52" s="28">
        <v>360</v>
      </c>
      <c r="L52" s="10">
        <v>1</v>
      </c>
      <c r="M52" s="10">
        <v>47</v>
      </c>
      <c r="N52" s="10">
        <v>5</v>
      </c>
      <c r="O52" s="12" t="s">
        <v>625</v>
      </c>
      <c r="P52" s="10">
        <v>12</v>
      </c>
      <c r="Q52" s="12" t="s">
        <v>626</v>
      </c>
      <c r="R52" s="10" t="s">
        <v>505</v>
      </c>
      <c r="S52" s="10">
        <v>0</v>
      </c>
    </row>
    <row r="53" s="2" customFormat="1" ht="86.4" spans="1:19">
      <c r="A53" s="10">
        <v>3101151055</v>
      </c>
      <c r="B53" s="12" t="s">
        <v>134</v>
      </c>
      <c r="C53" s="10"/>
      <c r="D53" s="10" t="s">
        <v>26</v>
      </c>
      <c r="E53" s="10">
        <v>15</v>
      </c>
      <c r="F53" s="10">
        <v>284</v>
      </c>
      <c r="G53" s="15">
        <v>16511.28</v>
      </c>
      <c r="H53" s="18">
        <v>8329</v>
      </c>
      <c r="I53" s="27">
        <v>7418</v>
      </c>
      <c r="J53" s="12" t="s">
        <v>537</v>
      </c>
      <c r="K53" s="28">
        <v>134</v>
      </c>
      <c r="L53" s="10">
        <v>1</v>
      </c>
      <c r="M53" s="10">
        <v>124</v>
      </c>
      <c r="N53" s="10">
        <v>3</v>
      </c>
      <c r="O53" s="12" t="s">
        <v>532</v>
      </c>
      <c r="P53" s="10">
        <v>12</v>
      </c>
      <c r="Q53" s="12" t="s">
        <v>627</v>
      </c>
      <c r="R53" s="10" t="s">
        <v>505</v>
      </c>
      <c r="S53" s="10">
        <v>0</v>
      </c>
    </row>
    <row r="54" s="2" customFormat="1" ht="86.4" spans="1:19">
      <c r="A54" s="10">
        <v>3101151056</v>
      </c>
      <c r="B54" s="12" t="s">
        <v>136</v>
      </c>
      <c r="C54" s="10"/>
      <c r="D54" s="10" t="s">
        <v>26</v>
      </c>
      <c r="E54" s="10">
        <v>20</v>
      </c>
      <c r="F54" s="10">
        <v>627</v>
      </c>
      <c r="G54" s="15">
        <v>31246</v>
      </c>
      <c r="H54" s="15">
        <v>17595.99</v>
      </c>
      <c r="I54" s="27">
        <v>11429</v>
      </c>
      <c r="J54" s="12" t="s">
        <v>628</v>
      </c>
      <c r="K54" s="28">
        <v>358</v>
      </c>
      <c r="L54" s="10">
        <v>2</v>
      </c>
      <c r="M54" s="10">
        <v>54</v>
      </c>
      <c r="N54" s="10">
        <v>3</v>
      </c>
      <c r="O54" s="12" t="s">
        <v>521</v>
      </c>
      <c r="P54" s="10">
        <v>16</v>
      </c>
      <c r="Q54" s="12" t="s">
        <v>629</v>
      </c>
      <c r="R54" s="10" t="s">
        <v>505</v>
      </c>
      <c r="S54" s="10">
        <v>0</v>
      </c>
    </row>
    <row r="55" s="2" customFormat="1" ht="86.4" spans="1:19">
      <c r="A55" s="10">
        <v>3101151057</v>
      </c>
      <c r="B55" s="12" t="s">
        <v>138</v>
      </c>
      <c r="C55" s="10"/>
      <c r="D55" s="10" t="s">
        <v>26</v>
      </c>
      <c r="E55" s="10">
        <v>24</v>
      </c>
      <c r="F55" s="10">
        <v>898</v>
      </c>
      <c r="G55" s="13">
        <v>17112.71</v>
      </c>
      <c r="H55" s="18">
        <v>10852.73</v>
      </c>
      <c r="I55" s="11">
        <v>7583</v>
      </c>
      <c r="J55" s="12" t="s">
        <v>537</v>
      </c>
      <c r="K55" s="10">
        <v>376</v>
      </c>
      <c r="L55" s="10">
        <v>2</v>
      </c>
      <c r="M55" s="10">
        <v>59</v>
      </c>
      <c r="N55" s="14">
        <v>3</v>
      </c>
      <c r="O55" s="12" t="s">
        <v>532</v>
      </c>
      <c r="P55" s="14">
        <v>12</v>
      </c>
      <c r="Q55" s="12" t="s">
        <v>630</v>
      </c>
      <c r="R55" s="10" t="s">
        <v>505</v>
      </c>
      <c r="S55" s="10">
        <v>0</v>
      </c>
    </row>
    <row r="56" s="2" customFormat="1" ht="118.8" spans="1:19">
      <c r="A56" s="14">
        <v>3101151059</v>
      </c>
      <c r="B56" s="12" t="s">
        <v>140</v>
      </c>
      <c r="C56" s="10"/>
      <c r="D56" s="14" t="s">
        <v>141</v>
      </c>
      <c r="E56" s="10">
        <v>24</v>
      </c>
      <c r="F56" s="10">
        <v>791</v>
      </c>
      <c r="G56" s="13">
        <v>8871</v>
      </c>
      <c r="H56" s="13">
        <v>7801</v>
      </c>
      <c r="I56" s="11">
        <v>3720</v>
      </c>
      <c r="J56" s="12" t="s">
        <v>631</v>
      </c>
      <c r="K56" s="10">
        <v>600</v>
      </c>
      <c r="L56" s="10">
        <v>3</v>
      </c>
      <c r="M56" s="10">
        <v>38</v>
      </c>
      <c r="N56" s="14">
        <v>6</v>
      </c>
      <c r="O56" s="12" t="s">
        <v>632</v>
      </c>
      <c r="P56" s="14">
        <v>25</v>
      </c>
      <c r="Q56" s="12" t="s">
        <v>633</v>
      </c>
      <c r="R56" s="10" t="s">
        <v>505</v>
      </c>
      <c r="S56" s="14">
        <v>0</v>
      </c>
    </row>
    <row r="57" s="2" customFormat="1" ht="64.8" spans="1:19">
      <c r="A57" s="14">
        <v>3101151060</v>
      </c>
      <c r="B57" s="12" t="s">
        <v>144</v>
      </c>
      <c r="C57" s="10" t="s">
        <v>39</v>
      </c>
      <c r="D57" s="14" t="s">
        <v>141</v>
      </c>
      <c r="E57" s="10">
        <v>24</v>
      </c>
      <c r="F57" s="10">
        <v>868</v>
      </c>
      <c r="G57" s="16">
        <v>10819.99</v>
      </c>
      <c r="H57" s="16">
        <v>13440.23</v>
      </c>
      <c r="I57" s="11">
        <v>5500</v>
      </c>
      <c r="J57" s="12" t="s">
        <v>634</v>
      </c>
      <c r="K57" s="10">
        <v>220</v>
      </c>
      <c r="L57" s="10">
        <v>1</v>
      </c>
      <c r="M57" s="10">
        <v>43</v>
      </c>
      <c r="N57" s="14">
        <v>5</v>
      </c>
      <c r="O57" s="12" t="s">
        <v>635</v>
      </c>
      <c r="P57" s="14">
        <v>10</v>
      </c>
      <c r="Q57" s="12" t="s">
        <v>636</v>
      </c>
      <c r="R57" s="14" t="s">
        <v>505</v>
      </c>
      <c r="S57" s="14">
        <v>0</v>
      </c>
    </row>
    <row r="58" s="2" customFormat="1" ht="64.8" spans="1:19">
      <c r="A58" s="10">
        <v>3101151060</v>
      </c>
      <c r="B58" s="12" t="s">
        <v>144</v>
      </c>
      <c r="C58" s="10" t="s">
        <v>146</v>
      </c>
      <c r="D58" s="10" t="s">
        <v>141</v>
      </c>
      <c r="E58" s="10">
        <v>24</v>
      </c>
      <c r="F58" s="10">
        <v>829</v>
      </c>
      <c r="G58" s="16">
        <v>13521</v>
      </c>
      <c r="H58" s="16">
        <v>14044.19</v>
      </c>
      <c r="I58" s="11">
        <v>6000</v>
      </c>
      <c r="J58" s="12" t="s">
        <v>637</v>
      </c>
      <c r="K58" s="10">
        <v>260</v>
      </c>
      <c r="L58" s="10">
        <v>1</v>
      </c>
      <c r="M58" s="10">
        <v>45</v>
      </c>
      <c r="N58" s="14">
        <v>3</v>
      </c>
      <c r="O58" s="12" t="s">
        <v>541</v>
      </c>
      <c r="P58" s="14">
        <v>8</v>
      </c>
      <c r="Q58" s="12" t="s">
        <v>638</v>
      </c>
      <c r="R58" s="10" t="s">
        <v>639</v>
      </c>
      <c r="S58" s="10">
        <v>288</v>
      </c>
    </row>
    <row r="59" s="2" customFormat="1" ht="43.2" spans="1:19">
      <c r="A59" s="14">
        <v>3101151062</v>
      </c>
      <c r="B59" s="12" t="s">
        <v>148</v>
      </c>
      <c r="C59" s="10"/>
      <c r="D59" s="14" t="s">
        <v>26</v>
      </c>
      <c r="E59" s="14">
        <v>25</v>
      </c>
      <c r="F59" s="14">
        <v>726</v>
      </c>
      <c r="G59" s="19">
        <v>14887.45</v>
      </c>
      <c r="H59" s="19">
        <v>8222.17</v>
      </c>
      <c r="I59" s="27">
        <v>6900</v>
      </c>
      <c r="J59" s="12" t="s">
        <v>598</v>
      </c>
      <c r="K59" s="29">
        <v>288</v>
      </c>
      <c r="L59" s="14">
        <v>1</v>
      </c>
      <c r="M59" s="14">
        <v>62</v>
      </c>
      <c r="N59" s="14">
        <v>3</v>
      </c>
      <c r="O59" s="12" t="s">
        <v>532</v>
      </c>
      <c r="P59" s="14">
        <v>8</v>
      </c>
      <c r="Q59" s="12" t="s">
        <v>640</v>
      </c>
      <c r="R59" s="14" t="s">
        <v>505</v>
      </c>
      <c r="S59" s="14">
        <v>0</v>
      </c>
    </row>
    <row r="60" s="2" customFormat="1" ht="64.8" spans="1:19">
      <c r="A60" s="10">
        <v>3101151063</v>
      </c>
      <c r="B60" s="12" t="s">
        <v>150</v>
      </c>
      <c r="C60" s="10" t="s">
        <v>151</v>
      </c>
      <c r="D60" s="10" t="s">
        <v>26</v>
      </c>
      <c r="E60" s="10">
        <v>19</v>
      </c>
      <c r="F60" s="10">
        <v>762</v>
      </c>
      <c r="G60" s="13">
        <v>17396.8</v>
      </c>
      <c r="H60" s="13">
        <v>12727.95</v>
      </c>
      <c r="I60" s="27">
        <v>7031</v>
      </c>
      <c r="J60" s="12" t="s">
        <v>523</v>
      </c>
      <c r="K60" s="28">
        <v>376</v>
      </c>
      <c r="L60" s="10">
        <v>1</v>
      </c>
      <c r="M60" s="10">
        <v>46</v>
      </c>
      <c r="N60" s="10">
        <v>3</v>
      </c>
      <c r="O60" s="12" t="s">
        <v>641</v>
      </c>
      <c r="P60" s="10">
        <v>9</v>
      </c>
      <c r="Q60" s="12" t="s">
        <v>642</v>
      </c>
      <c r="R60" s="10" t="s">
        <v>505</v>
      </c>
      <c r="S60" s="10">
        <v>0</v>
      </c>
    </row>
    <row r="61" s="2" customFormat="1" ht="64.8" spans="1:19">
      <c r="A61" s="22">
        <v>3101151063</v>
      </c>
      <c r="B61" s="12" t="s">
        <v>150</v>
      </c>
      <c r="C61" s="10" t="s">
        <v>153</v>
      </c>
      <c r="D61" s="10" t="s">
        <v>26</v>
      </c>
      <c r="E61" s="10">
        <v>22</v>
      </c>
      <c r="F61" s="10">
        <v>782</v>
      </c>
      <c r="G61" s="15">
        <v>51929.51</v>
      </c>
      <c r="H61" s="15">
        <v>34216.15</v>
      </c>
      <c r="I61" s="27">
        <v>22302</v>
      </c>
      <c r="J61" s="12" t="s">
        <v>643</v>
      </c>
      <c r="K61" s="28">
        <v>580</v>
      </c>
      <c r="L61" s="10">
        <v>1</v>
      </c>
      <c r="M61" s="10">
        <v>46</v>
      </c>
      <c r="N61" s="10">
        <v>4</v>
      </c>
      <c r="O61" s="12" t="s">
        <v>644</v>
      </c>
      <c r="P61" s="10">
        <v>10</v>
      </c>
      <c r="Q61" s="12" t="s">
        <v>645</v>
      </c>
      <c r="R61" s="10" t="s">
        <v>505</v>
      </c>
      <c r="S61" s="10">
        <v>0</v>
      </c>
    </row>
    <row r="62" s="2" customFormat="1" ht="54" spans="1:19">
      <c r="A62" s="10">
        <v>3101151064</v>
      </c>
      <c r="B62" s="12" t="s">
        <v>155</v>
      </c>
      <c r="C62" s="10"/>
      <c r="D62" s="10" t="s">
        <v>141</v>
      </c>
      <c r="E62" s="10">
        <v>16</v>
      </c>
      <c r="F62" s="10">
        <v>664</v>
      </c>
      <c r="G62" s="15">
        <v>10304.67</v>
      </c>
      <c r="H62" s="15">
        <v>16077.61</v>
      </c>
      <c r="I62" s="32">
        <v>3239.44</v>
      </c>
      <c r="J62" s="12" t="s">
        <v>646</v>
      </c>
      <c r="K62" s="28">
        <v>207</v>
      </c>
      <c r="L62" s="10">
        <v>1</v>
      </c>
      <c r="M62" s="10">
        <v>12</v>
      </c>
      <c r="N62" s="10">
        <v>3</v>
      </c>
      <c r="O62" s="12" t="s">
        <v>647</v>
      </c>
      <c r="P62" s="10">
        <v>8</v>
      </c>
      <c r="Q62" s="12" t="s">
        <v>648</v>
      </c>
      <c r="R62" s="10" t="s">
        <v>505</v>
      </c>
      <c r="S62" s="10">
        <v>0</v>
      </c>
    </row>
    <row r="63" s="2" customFormat="1" ht="75.6" spans="1:19">
      <c r="A63" s="10">
        <v>3101151065</v>
      </c>
      <c r="B63" s="12" t="s">
        <v>157</v>
      </c>
      <c r="C63" s="10"/>
      <c r="D63" s="10" t="s">
        <v>26</v>
      </c>
      <c r="E63" s="10">
        <v>42</v>
      </c>
      <c r="F63" s="10">
        <v>1787</v>
      </c>
      <c r="G63" s="13">
        <v>25442.9</v>
      </c>
      <c r="H63" s="13">
        <v>12554.68</v>
      </c>
      <c r="I63" s="11">
        <v>9350</v>
      </c>
      <c r="J63" s="12" t="s">
        <v>649</v>
      </c>
      <c r="K63" s="10">
        <v>454</v>
      </c>
      <c r="L63" s="10">
        <v>1</v>
      </c>
      <c r="M63" s="10">
        <v>59</v>
      </c>
      <c r="N63" s="14">
        <v>7</v>
      </c>
      <c r="O63" s="12" t="s">
        <v>650</v>
      </c>
      <c r="P63" s="14">
        <v>10</v>
      </c>
      <c r="Q63" s="12" t="s">
        <v>651</v>
      </c>
      <c r="R63" s="10" t="s">
        <v>505</v>
      </c>
      <c r="S63" s="10">
        <v>0</v>
      </c>
    </row>
    <row r="64" s="2" customFormat="1" ht="64.8" spans="1:19">
      <c r="A64" s="10">
        <v>3101151066</v>
      </c>
      <c r="B64" s="12" t="s">
        <v>159</v>
      </c>
      <c r="C64" s="10" t="s">
        <v>160</v>
      </c>
      <c r="D64" s="10" t="s">
        <v>26</v>
      </c>
      <c r="E64" s="10">
        <v>49</v>
      </c>
      <c r="F64" s="10">
        <v>2306</v>
      </c>
      <c r="G64" s="15">
        <v>39031</v>
      </c>
      <c r="H64" s="15">
        <v>19884</v>
      </c>
      <c r="I64" s="27">
        <v>12283</v>
      </c>
      <c r="J64" s="12" t="s">
        <v>652</v>
      </c>
      <c r="K64" s="28">
        <v>199</v>
      </c>
      <c r="L64" s="10">
        <v>1</v>
      </c>
      <c r="M64" s="10">
        <v>38</v>
      </c>
      <c r="N64" s="10">
        <v>6</v>
      </c>
      <c r="O64" s="12" t="s">
        <v>653</v>
      </c>
      <c r="P64" s="10">
        <v>12</v>
      </c>
      <c r="Q64" s="12" t="s">
        <v>654</v>
      </c>
      <c r="R64" s="10" t="s">
        <v>505</v>
      </c>
      <c r="S64" s="10">
        <v>0</v>
      </c>
    </row>
    <row r="65" s="2" customFormat="1" ht="64.8" spans="1:19">
      <c r="A65" s="10">
        <v>3101151066</v>
      </c>
      <c r="B65" s="12" t="s">
        <v>159</v>
      </c>
      <c r="C65" s="10" t="s">
        <v>162</v>
      </c>
      <c r="D65" s="10" t="s">
        <v>26</v>
      </c>
      <c r="E65" s="10">
        <v>15</v>
      </c>
      <c r="F65" s="10">
        <v>744</v>
      </c>
      <c r="G65" s="15">
        <v>25041.1</v>
      </c>
      <c r="H65" s="15">
        <v>14994</v>
      </c>
      <c r="I65" s="27">
        <v>10283</v>
      </c>
      <c r="J65" s="12" t="s">
        <v>655</v>
      </c>
      <c r="K65" s="28">
        <v>199</v>
      </c>
      <c r="L65" s="10">
        <v>1</v>
      </c>
      <c r="M65" s="10">
        <v>47</v>
      </c>
      <c r="N65" s="10">
        <v>4</v>
      </c>
      <c r="O65" s="12" t="s">
        <v>656</v>
      </c>
      <c r="P65" s="10">
        <v>11</v>
      </c>
      <c r="Q65" s="12" t="s">
        <v>657</v>
      </c>
      <c r="R65" s="10" t="s">
        <v>505</v>
      </c>
      <c r="S65" s="10">
        <v>0</v>
      </c>
    </row>
    <row r="66" s="2" customFormat="1" ht="86.4" spans="1:19">
      <c r="A66" s="14">
        <v>3101151067</v>
      </c>
      <c r="B66" s="12" t="s">
        <v>164</v>
      </c>
      <c r="C66" s="10"/>
      <c r="D66" s="14" t="s">
        <v>26</v>
      </c>
      <c r="E66" s="14">
        <v>32</v>
      </c>
      <c r="F66" s="14">
        <v>1270</v>
      </c>
      <c r="G66" s="19">
        <v>25414</v>
      </c>
      <c r="H66" s="19">
        <v>16287</v>
      </c>
      <c r="I66" s="27">
        <v>8193</v>
      </c>
      <c r="J66" s="12" t="s">
        <v>658</v>
      </c>
      <c r="K66" s="29">
        <v>238</v>
      </c>
      <c r="L66" s="14">
        <v>2</v>
      </c>
      <c r="M66" s="14">
        <v>48</v>
      </c>
      <c r="N66" s="14">
        <v>6</v>
      </c>
      <c r="O66" s="12" t="s">
        <v>659</v>
      </c>
      <c r="P66" s="14">
        <v>17</v>
      </c>
      <c r="Q66" s="12" t="s">
        <v>660</v>
      </c>
      <c r="R66" s="14" t="s">
        <v>505</v>
      </c>
      <c r="S66" s="14">
        <v>0</v>
      </c>
    </row>
    <row r="67" s="2" customFormat="1" ht="75.6" spans="1:19">
      <c r="A67" s="14">
        <v>3101151069</v>
      </c>
      <c r="B67" s="12" t="s">
        <v>166</v>
      </c>
      <c r="C67" s="10"/>
      <c r="D67" s="14" t="s">
        <v>26</v>
      </c>
      <c r="E67" s="14">
        <v>9</v>
      </c>
      <c r="F67" s="14">
        <v>213</v>
      </c>
      <c r="G67" s="19">
        <v>12072</v>
      </c>
      <c r="H67" s="19">
        <v>5399.82</v>
      </c>
      <c r="I67" s="27">
        <v>3590</v>
      </c>
      <c r="J67" s="12" t="s">
        <v>661</v>
      </c>
      <c r="K67" s="29">
        <v>160</v>
      </c>
      <c r="L67" s="14">
        <v>1</v>
      </c>
      <c r="M67" s="14">
        <v>45</v>
      </c>
      <c r="N67" s="14">
        <v>3</v>
      </c>
      <c r="O67" s="12" t="s">
        <v>541</v>
      </c>
      <c r="P67" s="14">
        <v>10</v>
      </c>
      <c r="Q67" s="12" t="s">
        <v>662</v>
      </c>
      <c r="R67" s="14" t="s">
        <v>505</v>
      </c>
      <c r="S67" s="14">
        <v>0</v>
      </c>
    </row>
    <row r="68" s="2" customFormat="1" ht="54" spans="1:19">
      <c r="A68" s="10">
        <v>3101151070</v>
      </c>
      <c r="B68" s="12" t="s">
        <v>168</v>
      </c>
      <c r="C68" s="10"/>
      <c r="D68" s="10" t="s">
        <v>663</v>
      </c>
      <c r="E68" s="10">
        <v>16</v>
      </c>
      <c r="F68" s="10">
        <v>524</v>
      </c>
      <c r="G68" s="15">
        <v>16782</v>
      </c>
      <c r="H68" s="15">
        <v>5414.6</v>
      </c>
      <c r="I68" s="27">
        <v>7433</v>
      </c>
      <c r="J68" s="12" t="s">
        <v>661</v>
      </c>
      <c r="K68" s="28">
        <v>240</v>
      </c>
      <c r="L68" s="10">
        <v>1</v>
      </c>
      <c r="M68" s="10">
        <v>75</v>
      </c>
      <c r="N68" s="10">
        <v>5</v>
      </c>
      <c r="O68" s="12" t="s">
        <v>664</v>
      </c>
      <c r="P68" s="10">
        <v>9</v>
      </c>
      <c r="Q68" s="12" t="s">
        <v>665</v>
      </c>
      <c r="R68" s="10" t="s">
        <v>505</v>
      </c>
      <c r="S68" s="10">
        <v>0</v>
      </c>
    </row>
    <row r="69" s="2" customFormat="1" ht="97.2" spans="1:19">
      <c r="A69" s="10">
        <v>3101151072</v>
      </c>
      <c r="B69" s="12" t="s">
        <v>170</v>
      </c>
      <c r="C69" s="10"/>
      <c r="D69" s="10" t="s">
        <v>26</v>
      </c>
      <c r="E69" s="10">
        <v>12</v>
      </c>
      <c r="F69" s="10">
        <v>315</v>
      </c>
      <c r="G69" s="13">
        <v>18257</v>
      </c>
      <c r="H69" s="13">
        <v>6702.76</v>
      </c>
      <c r="I69" s="27">
        <v>5616</v>
      </c>
      <c r="J69" s="12" t="s">
        <v>537</v>
      </c>
      <c r="K69" s="28">
        <v>196</v>
      </c>
      <c r="L69" s="10">
        <v>2</v>
      </c>
      <c r="M69" s="10">
        <v>127</v>
      </c>
      <c r="N69" s="10">
        <v>3</v>
      </c>
      <c r="O69" s="12" t="s">
        <v>532</v>
      </c>
      <c r="P69" s="10">
        <v>13</v>
      </c>
      <c r="Q69" s="12" t="s">
        <v>666</v>
      </c>
      <c r="R69" s="10" t="s">
        <v>505</v>
      </c>
      <c r="S69" s="10">
        <v>0</v>
      </c>
    </row>
    <row r="70" s="2" customFormat="1" ht="43.2" spans="1:19">
      <c r="A70" s="10">
        <v>3101151073</v>
      </c>
      <c r="B70" s="20" t="s">
        <v>172</v>
      </c>
      <c r="C70" s="10" t="s">
        <v>173</v>
      </c>
      <c r="D70" s="10" t="s">
        <v>26</v>
      </c>
      <c r="E70" s="10">
        <v>46</v>
      </c>
      <c r="F70" s="10">
        <v>2084</v>
      </c>
      <c r="G70" s="15">
        <v>45236.23</v>
      </c>
      <c r="H70" s="15">
        <v>20632.3</v>
      </c>
      <c r="I70" s="27">
        <v>15188</v>
      </c>
      <c r="J70" s="12" t="s">
        <v>561</v>
      </c>
      <c r="K70" s="28">
        <v>456</v>
      </c>
      <c r="L70" s="10">
        <v>2</v>
      </c>
      <c r="M70" s="10">
        <v>53</v>
      </c>
      <c r="N70" s="10">
        <v>6</v>
      </c>
      <c r="O70" s="12" t="s">
        <v>667</v>
      </c>
      <c r="P70" s="10">
        <v>10</v>
      </c>
      <c r="Q70" s="12" t="s">
        <v>668</v>
      </c>
      <c r="R70" s="10" t="s">
        <v>505</v>
      </c>
      <c r="S70" s="10">
        <v>0</v>
      </c>
    </row>
    <row r="71" s="2" customFormat="1" ht="64.8" spans="1:19">
      <c r="A71" s="10">
        <v>3101151073</v>
      </c>
      <c r="B71" s="20" t="s">
        <v>172</v>
      </c>
      <c r="C71" s="10" t="s">
        <v>175</v>
      </c>
      <c r="D71" s="10" t="s">
        <v>26</v>
      </c>
      <c r="E71" s="10">
        <v>10</v>
      </c>
      <c r="F71" s="10">
        <v>419</v>
      </c>
      <c r="G71" s="15">
        <v>23240</v>
      </c>
      <c r="H71" s="15">
        <v>13286.93</v>
      </c>
      <c r="I71" s="27">
        <v>8520</v>
      </c>
      <c r="J71" s="12" t="s">
        <v>537</v>
      </c>
      <c r="K71" s="28">
        <v>473</v>
      </c>
      <c r="L71" s="10">
        <v>2</v>
      </c>
      <c r="M71" s="10">
        <v>55</v>
      </c>
      <c r="N71" s="10">
        <v>5</v>
      </c>
      <c r="O71" s="12" t="s">
        <v>669</v>
      </c>
      <c r="P71" s="10">
        <v>11</v>
      </c>
      <c r="Q71" s="12" t="s">
        <v>670</v>
      </c>
      <c r="R71" s="10" t="s">
        <v>505</v>
      </c>
      <c r="S71" s="10">
        <v>0</v>
      </c>
    </row>
    <row r="72" s="2" customFormat="1" ht="86.4" spans="1:19">
      <c r="A72" s="22">
        <v>3101151074</v>
      </c>
      <c r="B72" s="12" t="s">
        <v>177</v>
      </c>
      <c r="C72" s="10" t="s">
        <v>178</v>
      </c>
      <c r="D72" s="10" t="s">
        <v>26</v>
      </c>
      <c r="E72" s="10">
        <v>27</v>
      </c>
      <c r="F72" s="10">
        <v>1229</v>
      </c>
      <c r="G72" s="19">
        <v>17428.44</v>
      </c>
      <c r="H72" s="19">
        <v>7627</v>
      </c>
      <c r="I72" s="27">
        <v>8305</v>
      </c>
      <c r="J72" s="12" t="s">
        <v>671</v>
      </c>
      <c r="K72" s="29">
        <v>123</v>
      </c>
      <c r="L72" s="14">
        <v>1</v>
      </c>
      <c r="M72" s="14">
        <v>25</v>
      </c>
      <c r="N72" s="14">
        <v>4</v>
      </c>
      <c r="O72" s="12" t="s">
        <v>672</v>
      </c>
      <c r="P72" s="14">
        <v>13</v>
      </c>
      <c r="Q72" s="12" t="s">
        <v>673</v>
      </c>
      <c r="R72" s="14" t="s">
        <v>505</v>
      </c>
      <c r="S72" s="14">
        <v>0</v>
      </c>
    </row>
    <row r="73" s="2" customFormat="1" ht="97.2" spans="1:19">
      <c r="A73" s="10">
        <v>3101151074</v>
      </c>
      <c r="B73" s="12" t="s">
        <v>177</v>
      </c>
      <c r="C73" s="10" t="s">
        <v>182</v>
      </c>
      <c r="D73" s="10" t="s">
        <v>26</v>
      </c>
      <c r="E73" s="10">
        <v>12</v>
      </c>
      <c r="F73" s="10">
        <v>391</v>
      </c>
      <c r="G73" s="13">
        <v>23388</v>
      </c>
      <c r="H73" s="13">
        <v>13486.37</v>
      </c>
      <c r="I73" s="11">
        <v>9272</v>
      </c>
      <c r="J73" s="12" t="s">
        <v>674</v>
      </c>
      <c r="K73" s="10">
        <v>417</v>
      </c>
      <c r="L73" s="10">
        <v>1</v>
      </c>
      <c r="M73" s="10">
        <v>14</v>
      </c>
      <c r="N73" s="14">
        <v>4</v>
      </c>
      <c r="O73" s="12" t="s">
        <v>675</v>
      </c>
      <c r="P73" s="14">
        <v>15</v>
      </c>
      <c r="Q73" s="12" t="s">
        <v>676</v>
      </c>
      <c r="R73" s="10" t="s">
        <v>505</v>
      </c>
      <c r="S73" s="10">
        <v>0</v>
      </c>
    </row>
    <row r="74" s="2" customFormat="1" ht="86.4" spans="1:19">
      <c r="A74" s="10">
        <v>3101151074</v>
      </c>
      <c r="B74" s="12" t="s">
        <v>177</v>
      </c>
      <c r="C74" s="10" t="s">
        <v>180</v>
      </c>
      <c r="D74" s="10" t="s">
        <v>26</v>
      </c>
      <c r="E74" s="10">
        <v>19</v>
      </c>
      <c r="F74" s="10">
        <v>879</v>
      </c>
      <c r="G74" s="13">
        <v>17920.9</v>
      </c>
      <c r="H74" s="13">
        <v>22003.08</v>
      </c>
      <c r="I74" s="11">
        <v>3691</v>
      </c>
      <c r="J74" s="12" t="s">
        <v>677</v>
      </c>
      <c r="K74" s="10">
        <v>424</v>
      </c>
      <c r="L74" s="10">
        <v>1</v>
      </c>
      <c r="M74" s="10">
        <v>20</v>
      </c>
      <c r="N74" s="14">
        <v>4</v>
      </c>
      <c r="O74" s="12" t="s">
        <v>675</v>
      </c>
      <c r="P74" s="14">
        <v>16</v>
      </c>
      <c r="Q74" s="12" t="s">
        <v>678</v>
      </c>
      <c r="R74" s="10" t="s">
        <v>505</v>
      </c>
      <c r="S74" s="10">
        <v>0</v>
      </c>
    </row>
    <row r="75" s="2" customFormat="1" ht="75.6" spans="1:19">
      <c r="A75" s="10">
        <v>3101151075</v>
      </c>
      <c r="B75" s="12" t="s">
        <v>184</v>
      </c>
      <c r="C75" s="10"/>
      <c r="D75" s="10" t="s">
        <v>26</v>
      </c>
      <c r="E75" s="10">
        <v>16</v>
      </c>
      <c r="F75" s="10">
        <v>446</v>
      </c>
      <c r="G75" s="15">
        <v>23275</v>
      </c>
      <c r="H75" s="15">
        <v>7468</v>
      </c>
      <c r="I75" s="27">
        <v>6068</v>
      </c>
      <c r="J75" s="12" t="s">
        <v>679</v>
      </c>
      <c r="K75" s="28">
        <v>161.7</v>
      </c>
      <c r="L75" s="10">
        <v>1</v>
      </c>
      <c r="M75" s="10">
        <v>112</v>
      </c>
      <c r="N75" s="10">
        <v>4</v>
      </c>
      <c r="O75" s="12" t="s">
        <v>680</v>
      </c>
      <c r="P75" s="10">
        <v>10</v>
      </c>
      <c r="Q75" s="12" t="s">
        <v>681</v>
      </c>
      <c r="R75" s="10" t="s">
        <v>505</v>
      </c>
      <c r="S75" s="10">
        <v>0</v>
      </c>
    </row>
    <row r="76" s="2" customFormat="1" ht="75.6" spans="1:19">
      <c r="A76" s="10">
        <v>3101151076</v>
      </c>
      <c r="B76" s="12" t="s">
        <v>186</v>
      </c>
      <c r="C76" s="10"/>
      <c r="D76" s="10" t="s">
        <v>26</v>
      </c>
      <c r="E76" s="10">
        <v>11</v>
      </c>
      <c r="F76" s="10">
        <v>218</v>
      </c>
      <c r="G76" s="15">
        <v>15460</v>
      </c>
      <c r="H76" s="15">
        <v>6098.78</v>
      </c>
      <c r="I76" s="27">
        <v>7182</v>
      </c>
      <c r="J76" s="12" t="s">
        <v>661</v>
      </c>
      <c r="K76" s="28">
        <v>165</v>
      </c>
      <c r="L76" s="10">
        <v>2</v>
      </c>
      <c r="M76" s="10">
        <v>50</v>
      </c>
      <c r="N76" s="10">
        <v>4</v>
      </c>
      <c r="O76" s="12" t="s">
        <v>535</v>
      </c>
      <c r="P76" s="10">
        <v>10</v>
      </c>
      <c r="Q76" s="12" t="s">
        <v>682</v>
      </c>
      <c r="R76" s="10" t="s">
        <v>505</v>
      </c>
      <c r="S76" s="10">
        <v>0</v>
      </c>
    </row>
    <row r="77" s="2" customFormat="1" ht="64.8" spans="1:19">
      <c r="A77" s="10">
        <v>3101151077</v>
      </c>
      <c r="B77" s="12" t="s">
        <v>188</v>
      </c>
      <c r="C77" s="10" t="s">
        <v>189</v>
      </c>
      <c r="D77" s="10" t="s">
        <v>26</v>
      </c>
      <c r="E77" s="10">
        <v>16</v>
      </c>
      <c r="F77" s="10">
        <v>765</v>
      </c>
      <c r="G77" s="13">
        <v>11803.96</v>
      </c>
      <c r="H77" s="13">
        <v>8139.16</v>
      </c>
      <c r="I77" s="11">
        <v>4231</v>
      </c>
      <c r="J77" s="12" t="s">
        <v>555</v>
      </c>
      <c r="K77" s="10">
        <v>237</v>
      </c>
      <c r="L77" s="10">
        <v>2</v>
      </c>
      <c r="M77" s="10">
        <v>66</v>
      </c>
      <c r="N77" s="10">
        <v>4</v>
      </c>
      <c r="O77" s="12" t="s">
        <v>683</v>
      </c>
      <c r="P77" s="10">
        <v>11</v>
      </c>
      <c r="Q77" s="12" t="s">
        <v>684</v>
      </c>
      <c r="R77" s="10" t="s">
        <v>505</v>
      </c>
      <c r="S77" s="10">
        <v>0</v>
      </c>
    </row>
    <row r="78" s="2" customFormat="1" ht="54" spans="1:19">
      <c r="A78" s="10">
        <v>3101151077</v>
      </c>
      <c r="B78" s="12" t="s">
        <v>188</v>
      </c>
      <c r="C78" s="10" t="s">
        <v>191</v>
      </c>
      <c r="D78" s="10" t="s">
        <v>26</v>
      </c>
      <c r="E78" s="10">
        <v>16</v>
      </c>
      <c r="F78" s="10">
        <v>722</v>
      </c>
      <c r="G78" s="15">
        <v>24895.1</v>
      </c>
      <c r="H78" s="15">
        <v>15303.71</v>
      </c>
      <c r="I78" s="27">
        <v>8640</v>
      </c>
      <c r="J78" s="12" t="s">
        <v>537</v>
      </c>
      <c r="K78" s="28">
        <v>498</v>
      </c>
      <c r="L78" s="10">
        <v>2</v>
      </c>
      <c r="M78" s="10">
        <v>53</v>
      </c>
      <c r="N78" s="10">
        <v>4</v>
      </c>
      <c r="O78" s="12" t="s">
        <v>685</v>
      </c>
      <c r="P78" s="10">
        <v>10</v>
      </c>
      <c r="Q78" s="12" t="s">
        <v>686</v>
      </c>
      <c r="R78" s="10" t="s">
        <v>505</v>
      </c>
      <c r="S78" s="10">
        <v>0</v>
      </c>
    </row>
    <row r="79" s="2" customFormat="1" ht="64.8" spans="1:19">
      <c r="A79" s="10">
        <v>3101151077</v>
      </c>
      <c r="B79" s="12" t="s">
        <v>188</v>
      </c>
      <c r="C79" s="10" t="s">
        <v>162</v>
      </c>
      <c r="D79" s="10" t="s">
        <v>26</v>
      </c>
      <c r="E79" s="10">
        <v>25</v>
      </c>
      <c r="F79" s="10">
        <v>1179</v>
      </c>
      <c r="G79" s="34">
        <v>22273.1</v>
      </c>
      <c r="H79" s="13">
        <v>14200.1</v>
      </c>
      <c r="I79" s="11">
        <v>10319</v>
      </c>
      <c r="J79" s="12" t="s">
        <v>687</v>
      </c>
      <c r="K79" s="10">
        <v>471</v>
      </c>
      <c r="L79" s="10">
        <v>1</v>
      </c>
      <c r="M79" s="10">
        <v>25</v>
      </c>
      <c r="N79" s="14">
        <v>4</v>
      </c>
      <c r="O79" s="12" t="s">
        <v>685</v>
      </c>
      <c r="P79" s="14">
        <v>10</v>
      </c>
      <c r="Q79" s="12" t="s">
        <v>688</v>
      </c>
      <c r="R79" s="10" t="s">
        <v>505</v>
      </c>
      <c r="S79" s="10">
        <v>0</v>
      </c>
    </row>
    <row r="80" s="2" customFormat="1" ht="129.6" spans="1:19">
      <c r="A80" s="14">
        <v>3101151078</v>
      </c>
      <c r="B80" s="12" t="s">
        <v>194</v>
      </c>
      <c r="C80" s="10"/>
      <c r="D80" s="14" t="s">
        <v>26</v>
      </c>
      <c r="E80" s="10">
        <v>34</v>
      </c>
      <c r="F80" s="10">
        <v>1324</v>
      </c>
      <c r="G80" s="17">
        <v>100024.8</v>
      </c>
      <c r="H80" s="17">
        <v>63039.2</v>
      </c>
      <c r="I80" s="27">
        <v>24388</v>
      </c>
      <c r="J80" s="12" t="s">
        <v>689</v>
      </c>
      <c r="K80" s="29">
        <v>4610</v>
      </c>
      <c r="L80" s="14">
        <v>3</v>
      </c>
      <c r="M80" s="14">
        <v>37</v>
      </c>
      <c r="N80" s="14">
        <v>13</v>
      </c>
      <c r="O80" s="12" t="s">
        <v>690</v>
      </c>
      <c r="P80" s="14">
        <v>23</v>
      </c>
      <c r="Q80" s="12" t="s">
        <v>691</v>
      </c>
      <c r="R80" s="10" t="s">
        <v>639</v>
      </c>
      <c r="S80" s="10">
        <v>1656</v>
      </c>
    </row>
    <row r="81" s="2" customFormat="1" ht="43.2" spans="1:19">
      <c r="A81" s="10">
        <v>3101151079</v>
      </c>
      <c r="B81" s="12" t="s">
        <v>196</v>
      </c>
      <c r="C81" s="10"/>
      <c r="D81" s="10" t="s">
        <v>26</v>
      </c>
      <c r="E81" s="10">
        <v>25</v>
      </c>
      <c r="F81" s="10">
        <v>1062</v>
      </c>
      <c r="G81" s="34">
        <v>27552.6</v>
      </c>
      <c r="H81" s="13">
        <v>12942.97</v>
      </c>
      <c r="I81" s="27">
        <v>7159</v>
      </c>
      <c r="J81" s="12" t="s">
        <v>537</v>
      </c>
      <c r="K81" s="28">
        <v>350</v>
      </c>
      <c r="L81" s="10">
        <v>1</v>
      </c>
      <c r="M81" s="10">
        <v>40</v>
      </c>
      <c r="N81" s="10">
        <v>3</v>
      </c>
      <c r="O81" s="12" t="s">
        <v>532</v>
      </c>
      <c r="P81" s="10">
        <v>6</v>
      </c>
      <c r="Q81" s="12" t="s">
        <v>692</v>
      </c>
      <c r="R81" s="10" t="s">
        <v>505</v>
      </c>
      <c r="S81" s="10">
        <v>0</v>
      </c>
    </row>
    <row r="82" s="2" customFormat="1" ht="32.4" spans="1:19">
      <c r="A82" s="14">
        <v>3101151080</v>
      </c>
      <c r="B82" s="20" t="s">
        <v>198</v>
      </c>
      <c r="C82" s="14" t="s">
        <v>199</v>
      </c>
      <c r="D82" s="10" t="s">
        <v>26</v>
      </c>
      <c r="E82" s="14">
        <v>23</v>
      </c>
      <c r="F82" s="14">
        <v>910</v>
      </c>
      <c r="G82" s="16">
        <v>26178</v>
      </c>
      <c r="H82" s="16">
        <v>13433.26</v>
      </c>
      <c r="I82" s="27">
        <v>10123</v>
      </c>
      <c r="J82" s="12" t="s">
        <v>693</v>
      </c>
      <c r="K82" s="28">
        <v>374</v>
      </c>
      <c r="L82" s="10">
        <v>1</v>
      </c>
      <c r="M82" s="10">
        <v>40</v>
      </c>
      <c r="N82" s="10">
        <v>4</v>
      </c>
      <c r="O82" s="12" t="s">
        <v>694</v>
      </c>
      <c r="P82" s="10">
        <v>8</v>
      </c>
      <c r="Q82" s="12" t="s">
        <v>695</v>
      </c>
      <c r="R82" s="10" t="s">
        <v>505</v>
      </c>
      <c r="S82" s="10">
        <v>0</v>
      </c>
    </row>
    <row r="83" s="2" customFormat="1" ht="75.6" spans="1:19">
      <c r="A83" s="35">
        <v>3101151080</v>
      </c>
      <c r="B83" s="20" t="s">
        <v>198</v>
      </c>
      <c r="C83" s="10" t="s">
        <v>201</v>
      </c>
      <c r="D83" s="10" t="s">
        <v>26</v>
      </c>
      <c r="E83" s="10">
        <v>25</v>
      </c>
      <c r="F83" s="10">
        <v>1086</v>
      </c>
      <c r="G83" s="16">
        <v>21875.8</v>
      </c>
      <c r="H83" s="16">
        <v>15657.47</v>
      </c>
      <c r="I83" s="27">
        <v>7659</v>
      </c>
      <c r="J83" s="12" t="s">
        <v>696</v>
      </c>
      <c r="K83" s="28">
        <v>436</v>
      </c>
      <c r="L83" s="10">
        <v>1</v>
      </c>
      <c r="M83" s="10">
        <v>40</v>
      </c>
      <c r="N83" s="10">
        <v>5</v>
      </c>
      <c r="O83" s="12" t="s">
        <v>669</v>
      </c>
      <c r="P83" s="10">
        <v>13</v>
      </c>
      <c r="Q83" s="12" t="s">
        <v>697</v>
      </c>
      <c r="R83" s="10" t="s">
        <v>505</v>
      </c>
      <c r="S83" s="10">
        <v>0</v>
      </c>
    </row>
    <row r="84" s="2" customFormat="1" ht="108" spans="1:19">
      <c r="A84" s="35">
        <v>3101151081</v>
      </c>
      <c r="B84" s="12" t="s">
        <v>203</v>
      </c>
      <c r="C84" s="10"/>
      <c r="D84" s="10" t="s">
        <v>26</v>
      </c>
      <c r="E84" s="10">
        <v>17</v>
      </c>
      <c r="F84" s="10">
        <v>630</v>
      </c>
      <c r="G84" s="15">
        <v>28197.8</v>
      </c>
      <c r="H84" s="15">
        <v>15249.8</v>
      </c>
      <c r="I84" s="27">
        <v>8650</v>
      </c>
      <c r="J84" s="12" t="s">
        <v>620</v>
      </c>
      <c r="K84" s="28">
        <v>497</v>
      </c>
      <c r="L84" s="10">
        <v>2</v>
      </c>
      <c r="M84" s="10">
        <v>45</v>
      </c>
      <c r="N84" s="10">
        <v>3</v>
      </c>
      <c r="O84" s="12" t="s">
        <v>532</v>
      </c>
      <c r="P84" s="10">
        <v>15</v>
      </c>
      <c r="Q84" s="12" t="s">
        <v>698</v>
      </c>
      <c r="R84" s="10" t="s">
        <v>505</v>
      </c>
      <c r="S84" s="10">
        <v>0</v>
      </c>
    </row>
    <row r="85" s="2" customFormat="1" ht="43.2" spans="1:19">
      <c r="A85" s="10">
        <v>3101151082</v>
      </c>
      <c r="B85" s="12" t="s">
        <v>205</v>
      </c>
      <c r="C85" s="10"/>
      <c r="D85" s="10" t="s">
        <v>141</v>
      </c>
      <c r="E85" s="10">
        <v>16</v>
      </c>
      <c r="F85" s="10">
        <v>315</v>
      </c>
      <c r="G85" s="16">
        <v>45342</v>
      </c>
      <c r="H85" s="17">
        <v>14906.3</v>
      </c>
      <c r="I85" s="27">
        <v>18016</v>
      </c>
      <c r="J85" s="12" t="s">
        <v>699</v>
      </c>
      <c r="K85" s="28">
        <v>121</v>
      </c>
      <c r="L85" s="10">
        <v>1</v>
      </c>
      <c r="M85" s="10">
        <v>16</v>
      </c>
      <c r="N85" s="10">
        <v>3</v>
      </c>
      <c r="O85" s="12" t="s">
        <v>641</v>
      </c>
      <c r="P85" s="10">
        <v>9</v>
      </c>
      <c r="Q85" s="12" t="s">
        <v>700</v>
      </c>
      <c r="R85" s="10" t="s">
        <v>639</v>
      </c>
      <c r="S85" s="10">
        <v>480</v>
      </c>
    </row>
    <row r="86" s="2" customFormat="1" ht="64.8" spans="1:19">
      <c r="A86" s="10">
        <v>3101151083</v>
      </c>
      <c r="B86" s="12" t="s">
        <v>207</v>
      </c>
      <c r="C86" s="10"/>
      <c r="D86" s="10" t="s">
        <v>26</v>
      </c>
      <c r="E86" s="10">
        <v>19</v>
      </c>
      <c r="F86" s="10">
        <v>644</v>
      </c>
      <c r="G86" s="13">
        <v>26508</v>
      </c>
      <c r="H86" s="13">
        <v>14455.58</v>
      </c>
      <c r="I86" s="27">
        <v>8000</v>
      </c>
      <c r="J86" s="12" t="s">
        <v>561</v>
      </c>
      <c r="K86" s="28">
        <v>417</v>
      </c>
      <c r="L86" s="10">
        <v>1</v>
      </c>
      <c r="M86" s="10">
        <v>40</v>
      </c>
      <c r="N86" s="10">
        <v>7</v>
      </c>
      <c r="O86" s="12" t="s">
        <v>701</v>
      </c>
      <c r="P86" s="10">
        <v>9</v>
      </c>
      <c r="Q86" s="12" t="s">
        <v>702</v>
      </c>
      <c r="R86" s="10" t="s">
        <v>505</v>
      </c>
      <c r="S86" s="10">
        <v>0</v>
      </c>
    </row>
    <row r="87" s="2" customFormat="1" ht="54" spans="1:19">
      <c r="A87" s="10">
        <v>3101151084</v>
      </c>
      <c r="B87" s="12" t="s">
        <v>209</v>
      </c>
      <c r="C87" s="10" t="s">
        <v>210</v>
      </c>
      <c r="D87" s="10" t="s">
        <v>26</v>
      </c>
      <c r="E87" s="10">
        <v>20</v>
      </c>
      <c r="F87" s="10">
        <v>801</v>
      </c>
      <c r="G87" s="13">
        <v>32818</v>
      </c>
      <c r="H87" s="13">
        <v>19433.64</v>
      </c>
      <c r="I87" s="27">
        <v>10664</v>
      </c>
      <c r="J87" s="12" t="s">
        <v>703</v>
      </c>
      <c r="K87" s="28">
        <v>800</v>
      </c>
      <c r="L87" s="10">
        <v>1</v>
      </c>
      <c r="M87" s="10">
        <v>51</v>
      </c>
      <c r="N87" s="10">
        <v>4</v>
      </c>
      <c r="O87" s="12" t="s">
        <v>704</v>
      </c>
      <c r="P87" s="10">
        <v>8</v>
      </c>
      <c r="Q87" s="12" t="s">
        <v>705</v>
      </c>
      <c r="R87" s="10" t="s">
        <v>505</v>
      </c>
      <c r="S87" s="10">
        <v>0</v>
      </c>
    </row>
    <row r="88" s="2" customFormat="1" ht="54" spans="1:19">
      <c r="A88" s="14">
        <v>3101151084</v>
      </c>
      <c r="B88" s="12" t="s">
        <v>209</v>
      </c>
      <c r="C88" s="10" t="s">
        <v>212</v>
      </c>
      <c r="D88" s="10" t="s">
        <v>26</v>
      </c>
      <c r="E88" s="10">
        <v>4</v>
      </c>
      <c r="F88" s="10">
        <v>175</v>
      </c>
      <c r="G88" s="13">
        <v>27363</v>
      </c>
      <c r="H88" s="13">
        <v>17538.84</v>
      </c>
      <c r="I88" s="11">
        <v>10000</v>
      </c>
      <c r="J88" s="12" t="s">
        <v>706</v>
      </c>
      <c r="K88" s="10">
        <v>800</v>
      </c>
      <c r="L88" s="10">
        <v>1</v>
      </c>
      <c r="M88" s="10">
        <v>28</v>
      </c>
      <c r="N88" s="10">
        <v>4</v>
      </c>
      <c r="O88" s="50" t="s">
        <v>704</v>
      </c>
      <c r="P88" s="10">
        <v>8</v>
      </c>
      <c r="Q88" s="12" t="s">
        <v>707</v>
      </c>
      <c r="R88" s="10" t="s">
        <v>505</v>
      </c>
      <c r="S88" s="10">
        <v>0</v>
      </c>
    </row>
    <row r="89" s="2" customFormat="1" ht="97.2" spans="1:19">
      <c r="A89" s="10">
        <v>3101151085</v>
      </c>
      <c r="B89" s="12" t="s">
        <v>214</v>
      </c>
      <c r="C89" s="10"/>
      <c r="D89" s="10" t="s">
        <v>26</v>
      </c>
      <c r="E89" s="10">
        <v>27</v>
      </c>
      <c r="F89" s="10">
        <v>1200</v>
      </c>
      <c r="G89" s="13">
        <v>27620</v>
      </c>
      <c r="H89" s="13">
        <v>15673.86</v>
      </c>
      <c r="I89" s="27">
        <v>8447</v>
      </c>
      <c r="J89" s="12" t="s">
        <v>708</v>
      </c>
      <c r="K89" s="28">
        <v>412</v>
      </c>
      <c r="L89" s="10">
        <v>2</v>
      </c>
      <c r="M89" s="10">
        <v>24</v>
      </c>
      <c r="N89" s="10">
        <v>4</v>
      </c>
      <c r="O89" s="12" t="s">
        <v>709</v>
      </c>
      <c r="P89" s="10">
        <v>12</v>
      </c>
      <c r="Q89" s="12" t="s">
        <v>710</v>
      </c>
      <c r="R89" s="10" t="s">
        <v>505</v>
      </c>
      <c r="S89" s="10">
        <v>0</v>
      </c>
    </row>
    <row r="90" s="2" customFormat="1" ht="75.6" spans="1:19">
      <c r="A90" s="10">
        <v>3101151086</v>
      </c>
      <c r="B90" s="12" t="s">
        <v>216</v>
      </c>
      <c r="C90" s="10"/>
      <c r="D90" s="10" t="s">
        <v>26</v>
      </c>
      <c r="E90" s="10">
        <v>25</v>
      </c>
      <c r="F90" s="10">
        <v>1029</v>
      </c>
      <c r="G90" s="13">
        <v>33642.6</v>
      </c>
      <c r="H90" s="13">
        <v>16395.92</v>
      </c>
      <c r="I90" s="11">
        <v>6200</v>
      </c>
      <c r="J90" s="12" t="s">
        <v>537</v>
      </c>
      <c r="K90" s="28">
        <v>300</v>
      </c>
      <c r="L90" s="10">
        <v>1</v>
      </c>
      <c r="M90" s="10">
        <v>14</v>
      </c>
      <c r="N90" s="10">
        <v>5</v>
      </c>
      <c r="O90" s="12" t="s">
        <v>711</v>
      </c>
      <c r="P90" s="10">
        <v>11</v>
      </c>
      <c r="Q90" s="12" t="s">
        <v>712</v>
      </c>
      <c r="R90" s="10" t="s">
        <v>505</v>
      </c>
      <c r="S90" s="10">
        <v>0</v>
      </c>
    </row>
    <row r="91" s="2" customFormat="1" ht="64.8" spans="1:19">
      <c r="A91" s="10">
        <v>3101151087</v>
      </c>
      <c r="B91" s="12" t="s">
        <v>218</v>
      </c>
      <c r="C91" s="10"/>
      <c r="D91" s="10" t="s">
        <v>663</v>
      </c>
      <c r="E91" s="10">
        <v>12</v>
      </c>
      <c r="F91" s="10">
        <v>314</v>
      </c>
      <c r="G91" s="13">
        <v>47365</v>
      </c>
      <c r="H91" s="13">
        <v>25737</v>
      </c>
      <c r="I91" s="27">
        <v>11196</v>
      </c>
      <c r="J91" s="12" t="s">
        <v>561</v>
      </c>
      <c r="K91" s="28">
        <v>802</v>
      </c>
      <c r="L91" s="10">
        <v>2</v>
      </c>
      <c r="M91" s="10">
        <v>58</v>
      </c>
      <c r="N91" s="10">
        <v>10</v>
      </c>
      <c r="O91" s="12" t="s">
        <v>713</v>
      </c>
      <c r="P91" s="10">
        <v>12</v>
      </c>
      <c r="Q91" s="12" t="s">
        <v>714</v>
      </c>
      <c r="R91" s="10" t="s">
        <v>505</v>
      </c>
      <c r="S91" s="10">
        <v>0</v>
      </c>
    </row>
    <row r="92" s="2" customFormat="1" ht="75.6" spans="1:19">
      <c r="A92" s="22">
        <v>3101151088</v>
      </c>
      <c r="B92" s="12" t="s">
        <v>220</v>
      </c>
      <c r="C92" s="10"/>
      <c r="D92" s="10" t="s">
        <v>26</v>
      </c>
      <c r="E92" s="10">
        <v>20</v>
      </c>
      <c r="F92" s="10">
        <v>768</v>
      </c>
      <c r="G92" s="13">
        <v>23298.3</v>
      </c>
      <c r="H92" s="13">
        <v>13710.68</v>
      </c>
      <c r="I92" s="27">
        <v>7240</v>
      </c>
      <c r="J92" s="12" t="s">
        <v>537</v>
      </c>
      <c r="K92" s="28">
        <v>676</v>
      </c>
      <c r="L92" s="10">
        <v>1</v>
      </c>
      <c r="M92" s="10">
        <v>58</v>
      </c>
      <c r="N92" s="10">
        <v>5</v>
      </c>
      <c r="O92" s="12" t="s">
        <v>715</v>
      </c>
      <c r="P92" s="10">
        <v>14</v>
      </c>
      <c r="Q92" s="12" t="s">
        <v>716</v>
      </c>
      <c r="R92" s="10" t="s">
        <v>505</v>
      </c>
      <c r="S92" s="10">
        <v>0</v>
      </c>
    </row>
    <row r="93" s="2" customFormat="1" ht="86.4" spans="1:19">
      <c r="A93" s="10">
        <v>3101151089</v>
      </c>
      <c r="B93" s="12" t="s">
        <v>222</v>
      </c>
      <c r="C93" s="10"/>
      <c r="D93" s="10" t="s">
        <v>26</v>
      </c>
      <c r="E93" s="10">
        <v>11</v>
      </c>
      <c r="F93" s="10">
        <v>423</v>
      </c>
      <c r="G93" s="15">
        <v>27444.9</v>
      </c>
      <c r="H93" s="15">
        <v>15237.41</v>
      </c>
      <c r="I93" s="27">
        <v>3479</v>
      </c>
      <c r="J93" s="12" t="s">
        <v>717</v>
      </c>
      <c r="K93" s="28">
        <v>476</v>
      </c>
      <c r="L93" s="10">
        <v>3</v>
      </c>
      <c r="M93" s="10">
        <v>68</v>
      </c>
      <c r="N93" s="10">
        <v>5</v>
      </c>
      <c r="O93" s="12" t="s">
        <v>718</v>
      </c>
      <c r="P93" s="10">
        <v>14</v>
      </c>
      <c r="Q93" s="12" t="s">
        <v>719</v>
      </c>
      <c r="R93" s="10" t="s">
        <v>505</v>
      </c>
      <c r="S93" s="10">
        <v>0</v>
      </c>
    </row>
    <row r="94" s="2" customFormat="1" ht="118.8" spans="1:19">
      <c r="A94" s="10">
        <v>3101151090</v>
      </c>
      <c r="B94" s="12" t="s">
        <v>224</v>
      </c>
      <c r="C94" s="10"/>
      <c r="D94" s="10" t="s">
        <v>26</v>
      </c>
      <c r="E94" s="10">
        <v>34</v>
      </c>
      <c r="F94" s="10">
        <v>1414</v>
      </c>
      <c r="G94" s="16">
        <v>29432.8</v>
      </c>
      <c r="H94" s="16">
        <v>19247.34</v>
      </c>
      <c r="I94" s="11">
        <v>15500</v>
      </c>
      <c r="J94" s="12" t="s">
        <v>720</v>
      </c>
      <c r="K94" s="28">
        <v>1000</v>
      </c>
      <c r="L94" s="10">
        <v>2</v>
      </c>
      <c r="M94" s="10">
        <v>35</v>
      </c>
      <c r="N94" s="10">
        <v>5</v>
      </c>
      <c r="O94" s="12" t="s">
        <v>721</v>
      </c>
      <c r="P94" s="10">
        <v>18</v>
      </c>
      <c r="Q94" s="12" t="s">
        <v>722</v>
      </c>
      <c r="R94" s="10" t="s">
        <v>505</v>
      </c>
      <c r="S94" s="10">
        <v>0</v>
      </c>
    </row>
    <row r="95" s="2" customFormat="1" ht="86.4" spans="1:19">
      <c r="A95" s="10">
        <v>3101151091</v>
      </c>
      <c r="B95" s="12" t="s">
        <v>226</v>
      </c>
      <c r="C95" s="10" t="s">
        <v>227</v>
      </c>
      <c r="D95" s="10" t="s">
        <v>26</v>
      </c>
      <c r="E95" s="10">
        <v>23</v>
      </c>
      <c r="F95" s="10">
        <v>906</v>
      </c>
      <c r="G95" s="36">
        <v>30024</v>
      </c>
      <c r="H95" s="36">
        <v>19887.13</v>
      </c>
      <c r="I95" s="27">
        <v>8031</v>
      </c>
      <c r="J95" s="12" t="s">
        <v>723</v>
      </c>
      <c r="K95" s="28">
        <v>487</v>
      </c>
      <c r="L95" s="10">
        <v>1</v>
      </c>
      <c r="M95" s="10">
        <v>31</v>
      </c>
      <c r="N95" s="10">
        <v>6</v>
      </c>
      <c r="O95" s="12" t="s">
        <v>724</v>
      </c>
      <c r="P95" s="10">
        <v>10</v>
      </c>
      <c r="Q95" s="12" t="s">
        <v>725</v>
      </c>
      <c r="R95" s="22" t="s">
        <v>505</v>
      </c>
      <c r="S95" s="22">
        <v>0</v>
      </c>
    </row>
    <row r="96" s="2" customFormat="1" ht="75.6" spans="1:19">
      <c r="A96" s="10">
        <v>3101151091</v>
      </c>
      <c r="B96" s="12" t="s">
        <v>226</v>
      </c>
      <c r="C96" s="10" t="s">
        <v>229</v>
      </c>
      <c r="D96" s="10" t="s">
        <v>26</v>
      </c>
      <c r="E96" s="10">
        <v>13</v>
      </c>
      <c r="F96" s="10">
        <v>464</v>
      </c>
      <c r="G96" s="15">
        <v>18385.8</v>
      </c>
      <c r="H96" s="15">
        <v>13865</v>
      </c>
      <c r="I96" s="27">
        <v>6926</v>
      </c>
      <c r="J96" s="12" t="s">
        <v>726</v>
      </c>
      <c r="K96" s="28">
        <v>292</v>
      </c>
      <c r="L96" s="10">
        <v>1</v>
      </c>
      <c r="M96" s="10">
        <v>80</v>
      </c>
      <c r="N96" s="10">
        <v>6</v>
      </c>
      <c r="O96" s="12" t="s">
        <v>727</v>
      </c>
      <c r="P96" s="10">
        <v>11</v>
      </c>
      <c r="Q96" s="12" t="s">
        <v>728</v>
      </c>
      <c r="R96" s="10" t="s">
        <v>505</v>
      </c>
      <c r="S96" s="10">
        <v>0</v>
      </c>
    </row>
    <row r="97" s="2" customFormat="1" ht="108" spans="1:19">
      <c r="A97" s="14">
        <v>3101151092</v>
      </c>
      <c r="B97" s="12" t="s">
        <v>231</v>
      </c>
      <c r="C97" s="10"/>
      <c r="D97" s="10" t="s">
        <v>26</v>
      </c>
      <c r="E97" s="10">
        <v>8</v>
      </c>
      <c r="F97" s="10">
        <v>323</v>
      </c>
      <c r="G97" s="15">
        <v>23174</v>
      </c>
      <c r="H97" s="15">
        <v>14244.09</v>
      </c>
      <c r="I97" s="27">
        <v>8761</v>
      </c>
      <c r="J97" s="12" t="s">
        <v>591</v>
      </c>
      <c r="K97" s="28">
        <v>580</v>
      </c>
      <c r="L97" s="10">
        <v>1</v>
      </c>
      <c r="M97" s="10">
        <v>61</v>
      </c>
      <c r="N97" s="10">
        <v>5</v>
      </c>
      <c r="O97" s="12" t="s">
        <v>729</v>
      </c>
      <c r="P97" s="10">
        <v>13</v>
      </c>
      <c r="Q97" s="12" t="s">
        <v>730</v>
      </c>
      <c r="R97" s="10" t="s">
        <v>505</v>
      </c>
      <c r="S97" s="10">
        <v>0</v>
      </c>
    </row>
    <row r="98" s="2" customFormat="1" ht="75.6" spans="1:19">
      <c r="A98" s="10">
        <v>3101151093</v>
      </c>
      <c r="B98" s="12" t="s">
        <v>233</v>
      </c>
      <c r="C98" s="10" t="s">
        <v>234</v>
      </c>
      <c r="D98" s="10" t="s">
        <v>26</v>
      </c>
      <c r="E98" s="10">
        <v>23</v>
      </c>
      <c r="F98" s="10">
        <v>776</v>
      </c>
      <c r="G98" s="16">
        <v>32823.6</v>
      </c>
      <c r="H98" s="16">
        <v>25118.15</v>
      </c>
      <c r="I98" s="11">
        <v>10311</v>
      </c>
      <c r="J98" s="12" t="s">
        <v>731</v>
      </c>
      <c r="K98" s="10">
        <v>425</v>
      </c>
      <c r="L98" s="10">
        <v>2</v>
      </c>
      <c r="M98" s="10">
        <v>28</v>
      </c>
      <c r="N98" s="14">
        <v>6</v>
      </c>
      <c r="O98" s="12" t="s">
        <v>732</v>
      </c>
      <c r="P98" s="14">
        <v>13</v>
      </c>
      <c r="Q98" s="12" t="s">
        <v>733</v>
      </c>
      <c r="R98" s="10" t="s">
        <v>505</v>
      </c>
      <c r="S98" s="10">
        <v>0</v>
      </c>
    </row>
    <row r="99" s="2" customFormat="1" ht="86.4" spans="1:19">
      <c r="A99" s="10">
        <v>3101151093</v>
      </c>
      <c r="B99" s="12" t="s">
        <v>233</v>
      </c>
      <c r="C99" s="10" t="s">
        <v>236</v>
      </c>
      <c r="D99" s="10" t="s">
        <v>26</v>
      </c>
      <c r="E99" s="10">
        <v>2</v>
      </c>
      <c r="F99" s="10">
        <v>30</v>
      </c>
      <c r="G99" s="37" t="s">
        <v>734</v>
      </c>
      <c r="H99" s="37">
        <v>25732.83</v>
      </c>
      <c r="I99" s="11">
        <v>8659</v>
      </c>
      <c r="J99" s="12" t="s">
        <v>735</v>
      </c>
      <c r="K99" s="10">
        <v>385</v>
      </c>
      <c r="L99" s="10">
        <v>2</v>
      </c>
      <c r="M99" s="10">
        <v>189</v>
      </c>
      <c r="N99" s="10">
        <v>4</v>
      </c>
      <c r="O99" s="12" t="s">
        <v>538</v>
      </c>
      <c r="P99" s="10">
        <v>12</v>
      </c>
      <c r="Q99" s="12" t="s">
        <v>736</v>
      </c>
      <c r="R99" s="10" t="s">
        <v>505</v>
      </c>
      <c r="S99" s="10">
        <v>0</v>
      </c>
    </row>
    <row r="100" s="2" customFormat="1" ht="97.2" spans="1:19">
      <c r="A100" s="10">
        <v>3101151094</v>
      </c>
      <c r="B100" s="12" t="s">
        <v>238</v>
      </c>
      <c r="C100" s="10" t="s">
        <v>239</v>
      </c>
      <c r="D100" s="10" t="s">
        <v>26</v>
      </c>
      <c r="E100" s="10">
        <v>28</v>
      </c>
      <c r="F100" s="10">
        <v>1223</v>
      </c>
      <c r="G100" s="16">
        <v>26200.2</v>
      </c>
      <c r="H100" s="16">
        <v>26548.58</v>
      </c>
      <c r="I100" s="27">
        <v>7352</v>
      </c>
      <c r="J100" s="12" t="s">
        <v>737</v>
      </c>
      <c r="K100" s="28">
        <v>293</v>
      </c>
      <c r="L100" s="10">
        <v>1</v>
      </c>
      <c r="M100" s="10">
        <v>16</v>
      </c>
      <c r="N100" s="10">
        <v>5</v>
      </c>
      <c r="O100" s="12" t="s">
        <v>503</v>
      </c>
      <c r="P100" s="10">
        <v>13</v>
      </c>
      <c r="Q100" s="12" t="s">
        <v>738</v>
      </c>
      <c r="R100" s="10" t="s">
        <v>505</v>
      </c>
      <c r="S100" s="10">
        <v>0</v>
      </c>
    </row>
    <row r="101" s="2" customFormat="1" ht="75.6" spans="1:19">
      <c r="A101" s="10">
        <v>3101151094</v>
      </c>
      <c r="B101" s="12" t="s">
        <v>238</v>
      </c>
      <c r="C101" s="10" t="s">
        <v>241</v>
      </c>
      <c r="D101" s="10" t="s">
        <v>26</v>
      </c>
      <c r="E101" s="10">
        <v>4</v>
      </c>
      <c r="F101" s="10">
        <v>159</v>
      </c>
      <c r="G101" s="16">
        <v>24026.1</v>
      </c>
      <c r="H101" s="16">
        <v>17912.08</v>
      </c>
      <c r="I101" s="27">
        <v>6114.02</v>
      </c>
      <c r="J101" s="12" t="s">
        <v>737</v>
      </c>
      <c r="K101" s="28">
        <v>696.09</v>
      </c>
      <c r="L101" s="10">
        <v>1</v>
      </c>
      <c r="M101" s="10">
        <v>26</v>
      </c>
      <c r="N101" s="10">
        <v>1</v>
      </c>
      <c r="O101" s="12" t="s">
        <v>739</v>
      </c>
      <c r="P101" s="10">
        <v>10</v>
      </c>
      <c r="Q101" s="12" t="s">
        <v>740</v>
      </c>
      <c r="R101" s="10" t="s">
        <v>505</v>
      </c>
      <c r="S101" s="10">
        <v>0</v>
      </c>
    </row>
    <row r="102" s="2" customFormat="1" ht="75.6" spans="1:19">
      <c r="A102" s="10">
        <v>3101151095</v>
      </c>
      <c r="B102" s="12" t="s">
        <v>243</v>
      </c>
      <c r="C102" s="10"/>
      <c r="D102" s="10" t="s">
        <v>26</v>
      </c>
      <c r="E102" s="10">
        <v>18</v>
      </c>
      <c r="F102" s="10">
        <v>846</v>
      </c>
      <c r="G102" s="13">
        <v>27633</v>
      </c>
      <c r="H102" s="13">
        <v>15221.7</v>
      </c>
      <c r="I102" s="11">
        <v>6830</v>
      </c>
      <c r="J102" s="12" t="s">
        <v>566</v>
      </c>
      <c r="K102" s="14">
        <v>580</v>
      </c>
      <c r="L102" s="10">
        <v>2</v>
      </c>
      <c r="M102" s="14">
        <v>40</v>
      </c>
      <c r="N102" s="14">
        <v>4</v>
      </c>
      <c r="O102" s="12" t="s">
        <v>741</v>
      </c>
      <c r="P102" s="14">
        <v>11</v>
      </c>
      <c r="Q102" s="12" t="s">
        <v>742</v>
      </c>
      <c r="R102" s="10" t="s">
        <v>505</v>
      </c>
      <c r="S102" s="10">
        <v>0</v>
      </c>
    </row>
    <row r="103" s="2" customFormat="1" ht="86.4" spans="1:19">
      <c r="A103" s="10">
        <v>3101151096</v>
      </c>
      <c r="B103" s="12" t="s">
        <v>245</v>
      </c>
      <c r="C103" s="10"/>
      <c r="D103" s="10" t="s">
        <v>26</v>
      </c>
      <c r="E103" s="10">
        <v>11</v>
      </c>
      <c r="F103" s="10">
        <v>374</v>
      </c>
      <c r="G103" s="15">
        <v>18895.6</v>
      </c>
      <c r="H103" s="15">
        <v>16885.45</v>
      </c>
      <c r="I103" s="27">
        <v>4400</v>
      </c>
      <c r="J103" s="12" t="s">
        <v>537</v>
      </c>
      <c r="K103" s="28">
        <v>418</v>
      </c>
      <c r="L103" s="10">
        <v>1</v>
      </c>
      <c r="M103" s="10">
        <v>43</v>
      </c>
      <c r="N103" s="10">
        <v>3</v>
      </c>
      <c r="O103" s="12" t="s">
        <v>532</v>
      </c>
      <c r="P103" s="10">
        <v>15</v>
      </c>
      <c r="Q103" s="12" t="s">
        <v>743</v>
      </c>
      <c r="R103" s="10" t="s">
        <v>505</v>
      </c>
      <c r="S103" s="10">
        <v>0</v>
      </c>
    </row>
    <row r="104" s="2" customFormat="1" ht="64.8" spans="1:19">
      <c r="A104" s="10">
        <v>3101151097</v>
      </c>
      <c r="B104" s="12" t="s">
        <v>247</v>
      </c>
      <c r="C104" s="10" t="s">
        <v>248</v>
      </c>
      <c r="D104" s="10" t="s">
        <v>26</v>
      </c>
      <c r="E104" s="10">
        <v>50</v>
      </c>
      <c r="F104" s="10">
        <v>2286</v>
      </c>
      <c r="G104" s="15">
        <v>89984</v>
      </c>
      <c r="H104" s="15">
        <v>11826.91</v>
      </c>
      <c r="I104" s="27">
        <v>6000</v>
      </c>
      <c r="J104" s="12" t="s">
        <v>744</v>
      </c>
      <c r="K104" s="28">
        <v>554.5</v>
      </c>
      <c r="L104" s="10">
        <v>1</v>
      </c>
      <c r="M104" s="10">
        <v>16</v>
      </c>
      <c r="N104" s="10">
        <v>10</v>
      </c>
      <c r="O104" s="12" t="s">
        <v>745</v>
      </c>
      <c r="P104" s="10">
        <v>13</v>
      </c>
      <c r="Q104" s="12" t="s">
        <v>746</v>
      </c>
      <c r="R104" s="10" t="s">
        <v>505</v>
      </c>
      <c r="S104" s="10">
        <v>0</v>
      </c>
    </row>
    <row r="105" s="2" customFormat="1" ht="97.2" spans="1:19">
      <c r="A105" s="10">
        <v>3101151097</v>
      </c>
      <c r="B105" s="12" t="s">
        <v>247</v>
      </c>
      <c r="C105" s="10" t="s">
        <v>250</v>
      </c>
      <c r="D105" s="10" t="s">
        <v>26</v>
      </c>
      <c r="E105" s="10">
        <v>12</v>
      </c>
      <c r="F105" s="10">
        <v>271</v>
      </c>
      <c r="G105" s="15">
        <v>20405</v>
      </c>
      <c r="H105" s="15">
        <v>11008.31</v>
      </c>
      <c r="I105" s="27">
        <v>6750</v>
      </c>
      <c r="J105" s="12" t="s">
        <v>537</v>
      </c>
      <c r="K105" s="28">
        <v>236</v>
      </c>
      <c r="L105" s="10">
        <v>3</v>
      </c>
      <c r="M105" s="10">
        <v>82</v>
      </c>
      <c r="N105" s="10">
        <v>4</v>
      </c>
      <c r="O105" s="12" t="s">
        <v>747</v>
      </c>
      <c r="P105" s="10">
        <v>13</v>
      </c>
      <c r="Q105" s="12" t="s">
        <v>748</v>
      </c>
      <c r="R105" s="10" t="s">
        <v>505</v>
      </c>
      <c r="S105" s="10">
        <v>0</v>
      </c>
    </row>
    <row r="106" s="2" customFormat="1" ht="75.6" spans="1:19">
      <c r="A106" s="10">
        <v>3101151098</v>
      </c>
      <c r="B106" s="12" t="s">
        <v>252</v>
      </c>
      <c r="C106" s="10"/>
      <c r="D106" s="10" t="s">
        <v>26</v>
      </c>
      <c r="E106" s="10">
        <v>26</v>
      </c>
      <c r="F106" s="10">
        <v>1070</v>
      </c>
      <c r="G106" s="13">
        <v>37148</v>
      </c>
      <c r="H106" s="13">
        <v>19608.27</v>
      </c>
      <c r="I106" s="11">
        <v>9500</v>
      </c>
      <c r="J106" s="12" t="s">
        <v>537</v>
      </c>
      <c r="K106" s="10">
        <v>1316</v>
      </c>
      <c r="L106" s="10">
        <v>1</v>
      </c>
      <c r="M106" s="10">
        <v>39</v>
      </c>
      <c r="N106" s="14">
        <v>7</v>
      </c>
      <c r="O106" s="12" t="s">
        <v>749</v>
      </c>
      <c r="P106" s="14">
        <v>14</v>
      </c>
      <c r="Q106" s="12" t="s">
        <v>750</v>
      </c>
      <c r="R106" s="10" t="s">
        <v>505</v>
      </c>
      <c r="S106" s="10">
        <v>0</v>
      </c>
    </row>
    <row r="107" s="2" customFormat="1" ht="86.4" spans="1:19">
      <c r="A107" s="10">
        <v>3101151099</v>
      </c>
      <c r="B107" s="12" t="s">
        <v>254</v>
      </c>
      <c r="C107" s="10"/>
      <c r="D107" s="10" t="s">
        <v>26</v>
      </c>
      <c r="E107" s="10">
        <v>10</v>
      </c>
      <c r="F107" s="10">
        <v>430</v>
      </c>
      <c r="G107" s="38">
        <v>35181</v>
      </c>
      <c r="H107" s="38">
        <v>22110</v>
      </c>
      <c r="I107" s="51">
        <v>14102.49</v>
      </c>
      <c r="J107" s="12" t="s">
        <v>751</v>
      </c>
      <c r="K107" s="10">
        <v>591.68</v>
      </c>
      <c r="L107" s="10">
        <v>1</v>
      </c>
      <c r="M107" s="10">
        <v>40</v>
      </c>
      <c r="N107" s="10">
        <v>6</v>
      </c>
      <c r="O107" s="12" t="s">
        <v>752</v>
      </c>
      <c r="P107" s="10">
        <v>14</v>
      </c>
      <c r="Q107" s="12" t="s">
        <v>753</v>
      </c>
      <c r="R107" s="10" t="s">
        <v>505</v>
      </c>
      <c r="S107" s="10">
        <v>0</v>
      </c>
    </row>
    <row r="108" s="2" customFormat="1" ht="54" spans="1:19">
      <c r="A108" s="39">
        <v>3101151100</v>
      </c>
      <c r="B108" s="40" t="s">
        <v>256</v>
      </c>
      <c r="C108" s="39"/>
      <c r="D108" s="39" t="s">
        <v>26</v>
      </c>
      <c r="E108" s="39">
        <v>4</v>
      </c>
      <c r="F108" s="39">
        <v>141</v>
      </c>
      <c r="G108" s="37">
        <v>30209</v>
      </c>
      <c r="H108" s="37">
        <v>19732</v>
      </c>
      <c r="I108" s="16">
        <v>8306.73</v>
      </c>
      <c r="J108" s="52" t="s">
        <v>754</v>
      </c>
      <c r="K108" s="53">
        <v>416.12</v>
      </c>
      <c r="L108" s="53">
        <v>1</v>
      </c>
      <c r="M108" s="53">
        <v>33</v>
      </c>
      <c r="N108" s="53">
        <v>4</v>
      </c>
      <c r="O108" s="40" t="s">
        <v>755</v>
      </c>
      <c r="P108" s="53">
        <v>8</v>
      </c>
      <c r="Q108" s="58" t="s">
        <v>756</v>
      </c>
      <c r="R108" s="39" t="s">
        <v>505</v>
      </c>
      <c r="S108" s="59">
        <v>0</v>
      </c>
    </row>
    <row r="109" s="2" customFormat="1" ht="64.8" spans="1:19">
      <c r="A109" s="10">
        <v>3101151101</v>
      </c>
      <c r="B109" s="12" t="s">
        <v>258</v>
      </c>
      <c r="C109" s="41"/>
      <c r="D109" s="41" t="s">
        <v>26</v>
      </c>
      <c r="E109" s="10">
        <v>4</v>
      </c>
      <c r="F109" s="10">
        <v>150</v>
      </c>
      <c r="G109" s="42" t="s">
        <v>757</v>
      </c>
      <c r="H109" s="42" t="s">
        <v>758</v>
      </c>
      <c r="I109" s="11">
        <v>8481</v>
      </c>
      <c r="J109" s="54" t="s">
        <v>759</v>
      </c>
      <c r="K109" s="55">
        <v>417</v>
      </c>
      <c r="L109" s="55">
        <v>1</v>
      </c>
      <c r="M109" s="55">
        <v>40</v>
      </c>
      <c r="N109" s="55">
        <v>1</v>
      </c>
      <c r="O109" s="54" t="s">
        <v>760</v>
      </c>
      <c r="P109" s="55">
        <v>9</v>
      </c>
      <c r="Q109" s="60" t="s">
        <v>761</v>
      </c>
      <c r="R109" s="10" t="s">
        <v>505</v>
      </c>
      <c r="S109" s="14">
        <v>0</v>
      </c>
    </row>
    <row r="110" s="2" customFormat="1" ht="129.6" spans="1:19">
      <c r="A110" s="10">
        <v>3101151102</v>
      </c>
      <c r="B110" s="12" t="s">
        <v>260</v>
      </c>
      <c r="C110" s="41"/>
      <c r="D110" s="41" t="s">
        <v>26</v>
      </c>
      <c r="E110" s="10">
        <v>2</v>
      </c>
      <c r="F110" s="10">
        <v>45</v>
      </c>
      <c r="G110" s="36">
        <v>33048</v>
      </c>
      <c r="H110" s="36">
        <v>40030.68</v>
      </c>
      <c r="I110" s="11">
        <v>14317.89</v>
      </c>
      <c r="J110" s="54" t="s">
        <v>762</v>
      </c>
      <c r="K110" s="55">
        <v>664.58</v>
      </c>
      <c r="L110" s="55">
        <v>2</v>
      </c>
      <c r="M110" s="55">
        <v>109</v>
      </c>
      <c r="N110" s="55">
        <v>5</v>
      </c>
      <c r="O110" s="54" t="s">
        <v>503</v>
      </c>
      <c r="P110" s="55">
        <v>13</v>
      </c>
      <c r="Q110" s="57" t="s">
        <v>763</v>
      </c>
      <c r="R110" s="10" t="s">
        <v>505</v>
      </c>
      <c r="S110" s="14">
        <v>0</v>
      </c>
    </row>
    <row r="111" s="2" customFormat="1" ht="54" spans="1:19">
      <c r="A111" s="10">
        <v>3101151103</v>
      </c>
      <c r="B111" s="12" t="s">
        <v>262</v>
      </c>
      <c r="C111" s="10"/>
      <c r="D111" s="10" t="s">
        <v>26</v>
      </c>
      <c r="E111" s="10">
        <v>3</v>
      </c>
      <c r="F111" s="10">
        <v>106</v>
      </c>
      <c r="G111" s="13">
        <v>24097.2</v>
      </c>
      <c r="H111" s="13">
        <v>21417.34</v>
      </c>
      <c r="I111" s="13">
        <v>7315.7</v>
      </c>
      <c r="J111" s="12" t="s">
        <v>537</v>
      </c>
      <c r="K111" s="10">
        <v>402.02</v>
      </c>
      <c r="L111" s="10">
        <v>1</v>
      </c>
      <c r="M111" s="10">
        <v>86</v>
      </c>
      <c r="N111" s="10">
        <v>7</v>
      </c>
      <c r="O111" s="12" t="s">
        <v>749</v>
      </c>
      <c r="P111" s="10">
        <v>9</v>
      </c>
      <c r="Q111" s="12" t="s">
        <v>764</v>
      </c>
      <c r="R111" s="10" t="s">
        <v>505</v>
      </c>
      <c r="S111" s="10">
        <v>0</v>
      </c>
    </row>
    <row r="112" s="2" customFormat="1" ht="75.6" spans="1:19">
      <c r="A112" s="10">
        <v>3101151104</v>
      </c>
      <c r="B112" s="12" t="s">
        <v>264</v>
      </c>
      <c r="C112" s="41"/>
      <c r="D112" s="41" t="s">
        <v>26</v>
      </c>
      <c r="E112" s="10">
        <v>5</v>
      </c>
      <c r="F112" s="10">
        <v>207</v>
      </c>
      <c r="G112" s="36" t="s">
        <v>765</v>
      </c>
      <c r="H112" s="36" t="s">
        <v>766</v>
      </c>
      <c r="I112" s="11">
        <v>7850</v>
      </c>
      <c r="J112" s="12" t="s">
        <v>767</v>
      </c>
      <c r="K112" s="10">
        <v>409.2</v>
      </c>
      <c r="L112" s="10">
        <v>1</v>
      </c>
      <c r="M112" s="10">
        <v>41</v>
      </c>
      <c r="N112" s="10">
        <v>6</v>
      </c>
      <c r="O112" s="12" t="s">
        <v>768</v>
      </c>
      <c r="P112" s="10">
        <v>6</v>
      </c>
      <c r="Q112" s="12" t="s">
        <v>769</v>
      </c>
      <c r="R112" s="10" t="s">
        <v>505</v>
      </c>
      <c r="S112" s="61">
        <v>0</v>
      </c>
    </row>
    <row r="113" s="2" customFormat="1" ht="86.4" spans="1:19">
      <c r="A113" s="43">
        <v>3101151105</v>
      </c>
      <c r="B113" s="12" t="s">
        <v>266</v>
      </c>
      <c r="C113" s="44" t="s">
        <v>267</v>
      </c>
      <c r="D113" s="44" t="s">
        <v>26</v>
      </c>
      <c r="E113" s="44">
        <v>21</v>
      </c>
      <c r="F113" s="44">
        <v>827</v>
      </c>
      <c r="G113" s="45">
        <v>25632.64</v>
      </c>
      <c r="H113" s="46">
        <v>11945</v>
      </c>
      <c r="I113" s="56">
        <v>9480</v>
      </c>
      <c r="J113" s="57" t="s">
        <v>770</v>
      </c>
      <c r="K113" s="55">
        <v>339</v>
      </c>
      <c r="L113" s="44">
        <v>2</v>
      </c>
      <c r="M113" s="44">
        <v>54</v>
      </c>
      <c r="N113" s="44">
        <v>3</v>
      </c>
      <c r="O113" s="57" t="s">
        <v>771</v>
      </c>
      <c r="P113" s="44">
        <v>14</v>
      </c>
      <c r="Q113" s="57" t="s">
        <v>772</v>
      </c>
      <c r="R113" s="44" t="s">
        <v>505</v>
      </c>
      <c r="S113" s="44">
        <v>0</v>
      </c>
    </row>
    <row r="114" s="2" customFormat="1" ht="97.2" spans="1:19">
      <c r="A114" s="10">
        <v>3101151105</v>
      </c>
      <c r="B114" s="12" t="s">
        <v>266</v>
      </c>
      <c r="C114" s="41" t="s">
        <v>269</v>
      </c>
      <c r="D114" s="41" t="s">
        <v>26</v>
      </c>
      <c r="E114" s="10">
        <v>12</v>
      </c>
      <c r="F114" s="10">
        <v>480</v>
      </c>
      <c r="G114" s="42">
        <v>27575</v>
      </c>
      <c r="H114" s="42">
        <v>20725</v>
      </c>
      <c r="I114" s="11">
        <v>8911.3</v>
      </c>
      <c r="J114" s="54" t="s">
        <v>773</v>
      </c>
      <c r="K114" s="55">
        <v>345</v>
      </c>
      <c r="L114" s="55">
        <v>5</v>
      </c>
      <c r="M114" s="55">
        <v>12</v>
      </c>
      <c r="N114" s="55">
        <v>0</v>
      </c>
      <c r="O114" s="54" t="s">
        <v>143</v>
      </c>
      <c r="P114" s="55">
        <v>14</v>
      </c>
      <c r="Q114" s="54" t="s">
        <v>774</v>
      </c>
      <c r="R114" s="10" t="s">
        <v>505</v>
      </c>
      <c r="S114" s="14">
        <v>0</v>
      </c>
    </row>
    <row r="115" s="2" customFormat="1" ht="75.6" spans="1:19">
      <c r="A115" s="10">
        <v>3101154001</v>
      </c>
      <c r="B115" s="12" t="s">
        <v>271</v>
      </c>
      <c r="C115" s="10" t="s">
        <v>272</v>
      </c>
      <c r="D115" s="10" t="s">
        <v>26</v>
      </c>
      <c r="E115" s="10">
        <v>14</v>
      </c>
      <c r="F115" s="10">
        <v>277</v>
      </c>
      <c r="G115" s="13">
        <v>12494</v>
      </c>
      <c r="H115" s="13">
        <v>8606.68</v>
      </c>
      <c r="I115" s="11">
        <v>2500</v>
      </c>
      <c r="J115" s="12" t="s">
        <v>775</v>
      </c>
      <c r="K115" s="10">
        <v>290</v>
      </c>
      <c r="L115" s="10">
        <v>1</v>
      </c>
      <c r="M115" s="10">
        <v>165</v>
      </c>
      <c r="N115" s="14">
        <v>3</v>
      </c>
      <c r="O115" s="12" t="s">
        <v>532</v>
      </c>
      <c r="P115" s="14">
        <v>10</v>
      </c>
      <c r="Q115" s="12" t="s">
        <v>776</v>
      </c>
      <c r="R115" s="10" t="s">
        <v>505</v>
      </c>
      <c r="S115" s="10">
        <v>0</v>
      </c>
    </row>
    <row r="116" s="2" customFormat="1" ht="54" spans="1:19">
      <c r="A116" s="10">
        <v>3101154006</v>
      </c>
      <c r="B116" s="12" t="s">
        <v>274</v>
      </c>
      <c r="C116" s="10" t="s">
        <v>275</v>
      </c>
      <c r="D116" s="10" t="s">
        <v>26</v>
      </c>
      <c r="E116" s="10">
        <v>17</v>
      </c>
      <c r="F116" s="10">
        <v>686</v>
      </c>
      <c r="G116" s="16">
        <v>24466.5</v>
      </c>
      <c r="H116" s="16">
        <v>14703.52</v>
      </c>
      <c r="I116" s="27">
        <v>7481</v>
      </c>
      <c r="J116" s="12" t="s">
        <v>537</v>
      </c>
      <c r="K116" s="28">
        <v>190</v>
      </c>
      <c r="L116" s="10">
        <v>1</v>
      </c>
      <c r="M116" s="10">
        <v>40</v>
      </c>
      <c r="N116" s="10">
        <v>5</v>
      </c>
      <c r="O116" s="12" t="s">
        <v>777</v>
      </c>
      <c r="P116" s="10">
        <v>9</v>
      </c>
      <c r="Q116" s="12" t="s">
        <v>778</v>
      </c>
      <c r="R116" s="10" t="s">
        <v>505</v>
      </c>
      <c r="S116" s="10">
        <v>0</v>
      </c>
    </row>
    <row r="117" s="2" customFormat="1" ht="54" spans="1:19">
      <c r="A117" s="10">
        <v>3101154006</v>
      </c>
      <c r="B117" s="12" t="s">
        <v>274</v>
      </c>
      <c r="C117" s="10" t="s">
        <v>277</v>
      </c>
      <c r="D117" s="10" t="s">
        <v>26</v>
      </c>
      <c r="E117" s="10">
        <v>10</v>
      </c>
      <c r="F117" s="10">
        <v>387</v>
      </c>
      <c r="G117" s="16">
        <v>15838</v>
      </c>
      <c r="H117" s="16">
        <v>13177.79</v>
      </c>
      <c r="I117" s="11">
        <v>4681</v>
      </c>
      <c r="J117" s="12" t="s">
        <v>523</v>
      </c>
      <c r="K117" s="10">
        <v>196</v>
      </c>
      <c r="L117" s="10">
        <v>1</v>
      </c>
      <c r="M117" s="10">
        <v>69</v>
      </c>
      <c r="N117" s="10">
        <v>4</v>
      </c>
      <c r="O117" s="12" t="s">
        <v>779</v>
      </c>
      <c r="P117" s="10">
        <v>10</v>
      </c>
      <c r="Q117" s="12" t="s">
        <v>780</v>
      </c>
      <c r="R117" s="10" t="s">
        <v>505</v>
      </c>
      <c r="S117" s="10">
        <v>0</v>
      </c>
    </row>
    <row r="118" s="2" customFormat="1" ht="32.4" spans="1:19">
      <c r="A118" s="10">
        <v>3101154008</v>
      </c>
      <c r="B118" s="12" t="s">
        <v>279</v>
      </c>
      <c r="C118" s="10" t="s">
        <v>280</v>
      </c>
      <c r="D118" s="10" t="s">
        <v>26</v>
      </c>
      <c r="E118" s="10">
        <v>6</v>
      </c>
      <c r="F118" s="10">
        <v>241</v>
      </c>
      <c r="G118" s="13">
        <v>5232</v>
      </c>
      <c r="H118" s="13">
        <v>3849</v>
      </c>
      <c r="I118" s="11">
        <v>1409</v>
      </c>
      <c r="J118" s="12" t="s">
        <v>781</v>
      </c>
      <c r="K118" s="10" t="s">
        <v>782</v>
      </c>
      <c r="L118" s="10"/>
      <c r="M118" s="10"/>
      <c r="N118" s="14">
        <v>3</v>
      </c>
      <c r="O118" s="12" t="s">
        <v>532</v>
      </c>
      <c r="P118" s="14">
        <v>3</v>
      </c>
      <c r="Q118" s="12" t="s">
        <v>783</v>
      </c>
      <c r="R118" s="10" t="s">
        <v>505</v>
      </c>
      <c r="S118" s="10">
        <v>0</v>
      </c>
    </row>
    <row r="119" s="2" customFormat="1" ht="54" spans="1:19">
      <c r="A119" s="10">
        <v>3101154008</v>
      </c>
      <c r="B119" s="12" t="s">
        <v>279</v>
      </c>
      <c r="C119" s="14" t="s">
        <v>282</v>
      </c>
      <c r="D119" s="14" t="s">
        <v>26</v>
      </c>
      <c r="E119" s="14">
        <v>2</v>
      </c>
      <c r="F119" s="14">
        <v>65</v>
      </c>
      <c r="G119" s="11">
        <v>20464.1</v>
      </c>
      <c r="H119" s="11">
        <v>30644</v>
      </c>
      <c r="I119" s="11">
        <v>10004.2</v>
      </c>
      <c r="J119" s="12" t="s">
        <v>784</v>
      </c>
      <c r="K119" s="14">
        <v>306</v>
      </c>
      <c r="L119" s="14">
        <v>3</v>
      </c>
      <c r="M119" s="14">
        <v>163</v>
      </c>
      <c r="N119" s="14">
        <v>10</v>
      </c>
      <c r="O119" s="12" t="s">
        <v>785</v>
      </c>
      <c r="P119" s="10">
        <v>16</v>
      </c>
      <c r="Q119" s="12" t="s">
        <v>786</v>
      </c>
      <c r="R119" s="10" t="s">
        <v>505</v>
      </c>
      <c r="S119" s="10">
        <v>0</v>
      </c>
    </row>
    <row r="120" s="2" customFormat="1" ht="43.2" spans="1:19">
      <c r="A120" s="10">
        <v>3101154009</v>
      </c>
      <c r="B120" s="12" t="s">
        <v>284</v>
      </c>
      <c r="C120" s="10" t="s">
        <v>285</v>
      </c>
      <c r="D120" s="10" t="s">
        <v>26</v>
      </c>
      <c r="E120" s="10">
        <v>14</v>
      </c>
      <c r="F120" s="10">
        <v>364</v>
      </c>
      <c r="G120" s="13">
        <v>21240</v>
      </c>
      <c r="H120" s="13">
        <v>17042.08</v>
      </c>
      <c r="I120" s="11">
        <v>8900</v>
      </c>
      <c r="J120" s="12" t="s">
        <v>787</v>
      </c>
      <c r="K120" s="10">
        <v>635</v>
      </c>
      <c r="L120" s="10">
        <v>2</v>
      </c>
      <c r="M120" s="10">
        <v>45</v>
      </c>
      <c r="N120" s="14">
        <v>6</v>
      </c>
      <c r="O120" s="12" t="s">
        <v>788</v>
      </c>
      <c r="P120" s="14">
        <v>23</v>
      </c>
      <c r="Q120" s="12" t="s">
        <v>789</v>
      </c>
      <c r="R120" s="10" t="s">
        <v>505</v>
      </c>
      <c r="S120" s="10">
        <v>0</v>
      </c>
    </row>
    <row r="121" s="2" customFormat="1" ht="75.6" spans="1:19">
      <c r="A121" s="10">
        <v>3101154010</v>
      </c>
      <c r="B121" s="12" t="s">
        <v>287</v>
      </c>
      <c r="C121" s="10"/>
      <c r="D121" s="10" t="s">
        <v>26</v>
      </c>
      <c r="E121" s="10">
        <v>12</v>
      </c>
      <c r="F121" s="10">
        <v>378</v>
      </c>
      <c r="G121" s="15">
        <v>16297</v>
      </c>
      <c r="H121" s="15">
        <v>11139.99</v>
      </c>
      <c r="I121" s="11">
        <v>7867</v>
      </c>
      <c r="J121" s="12" t="s">
        <v>790</v>
      </c>
      <c r="K121" s="10">
        <v>206</v>
      </c>
      <c r="L121" s="10">
        <v>1</v>
      </c>
      <c r="M121" s="10">
        <v>121</v>
      </c>
      <c r="N121" s="14">
        <v>6</v>
      </c>
      <c r="O121" s="12" t="s">
        <v>667</v>
      </c>
      <c r="P121" s="14">
        <v>13</v>
      </c>
      <c r="Q121" s="12" t="s">
        <v>791</v>
      </c>
      <c r="R121" s="10" t="s">
        <v>505</v>
      </c>
      <c r="S121" s="10">
        <v>0</v>
      </c>
    </row>
    <row r="122" s="2" customFormat="1" ht="75.6" spans="1:19">
      <c r="A122" s="10">
        <v>3101154015</v>
      </c>
      <c r="B122" s="12" t="s">
        <v>289</v>
      </c>
      <c r="C122" s="10"/>
      <c r="D122" s="10" t="s">
        <v>26</v>
      </c>
      <c r="E122" s="10">
        <v>30</v>
      </c>
      <c r="F122" s="10">
        <v>1260</v>
      </c>
      <c r="G122" s="15">
        <v>15916.07</v>
      </c>
      <c r="H122" s="15">
        <v>10875.24</v>
      </c>
      <c r="I122" s="27">
        <v>6000</v>
      </c>
      <c r="J122" s="12" t="s">
        <v>792</v>
      </c>
      <c r="K122" s="28">
        <v>360</v>
      </c>
      <c r="L122" s="10">
        <v>1</v>
      </c>
      <c r="M122" s="10">
        <v>65</v>
      </c>
      <c r="N122" s="10">
        <v>8</v>
      </c>
      <c r="O122" s="12" t="s">
        <v>793</v>
      </c>
      <c r="P122" s="10">
        <v>13</v>
      </c>
      <c r="Q122" s="12" t="s">
        <v>794</v>
      </c>
      <c r="R122" s="10" t="s">
        <v>505</v>
      </c>
      <c r="S122" s="10">
        <v>0</v>
      </c>
    </row>
    <row r="123" s="2" customFormat="1" ht="54" spans="1:19">
      <c r="A123" s="10">
        <v>3101154016</v>
      </c>
      <c r="B123" s="12" t="s">
        <v>291</v>
      </c>
      <c r="C123" s="10"/>
      <c r="D123" s="10" t="s">
        <v>26</v>
      </c>
      <c r="E123" s="10">
        <v>28</v>
      </c>
      <c r="F123" s="10">
        <v>1037</v>
      </c>
      <c r="G123" s="11">
        <v>37077</v>
      </c>
      <c r="H123" s="11">
        <v>17694.27</v>
      </c>
      <c r="I123" s="27">
        <v>8000</v>
      </c>
      <c r="J123" s="12" t="s">
        <v>795</v>
      </c>
      <c r="K123" s="28">
        <v>205</v>
      </c>
      <c r="L123" s="10">
        <v>1</v>
      </c>
      <c r="M123" s="10">
        <v>73</v>
      </c>
      <c r="N123" s="10">
        <v>8</v>
      </c>
      <c r="O123" s="12" t="s">
        <v>796</v>
      </c>
      <c r="P123" s="10">
        <v>12</v>
      </c>
      <c r="Q123" s="12" t="s">
        <v>797</v>
      </c>
      <c r="R123" s="10" t="s">
        <v>505</v>
      </c>
      <c r="S123" s="10">
        <v>0</v>
      </c>
    </row>
    <row r="124" s="2" customFormat="1" ht="86.4" spans="1:19">
      <c r="A124" s="10">
        <v>3101154017</v>
      </c>
      <c r="B124" s="12" t="s">
        <v>293</v>
      </c>
      <c r="C124" s="10" t="s">
        <v>294</v>
      </c>
      <c r="D124" s="10" t="s">
        <v>26</v>
      </c>
      <c r="E124" s="10">
        <v>6</v>
      </c>
      <c r="F124" s="10">
        <v>211</v>
      </c>
      <c r="G124" s="13">
        <v>32833.7</v>
      </c>
      <c r="H124" s="13">
        <v>18003.9</v>
      </c>
      <c r="I124" s="27">
        <v>6800</v>
      </c>
      <c r="J124" s="12" t="s">
        <v>523</v>
      </c>
      <c r="K124" s="28">
        <v>300</v>
      </c>
      <c r="L124" s="10">
        <v>1</v>
      </c>
      <c r="M124" s="10">
        <v>76</v>
      </c>
      <c r="N124" s="10">
        <v>6</v>
      </c>
      <c r="O124" s="12" t="s">
        <v>798</v>
      </c>
      <c r="P124" s="10">
        <v>14</v>
      </c>
      <c r="Q124" s="12" t="s">
        <v>799</v>
      </c>
      <c r="R124" s="10" t="s">
        <v>505</v>
      </c>
      <c r="S124" s="10">
        <v>0</v>
      </c>
    </row>
    <row r="125" s="2" customFormat="1" ht="86.4" spans="1:19">
      <c r="A125" s="35">
        <v>3101154017</v>
      </c>
      <c r="B125" s="12" t="s">
        <v>293</v>
      </c>
      <c r="C125" s="10" t="s">
        <v>296</v>
      </c>
      <c r="D125" s="10" t="s">
        <v>26</v>
      </c>
      <c r="E125" s="10">
        <v>21</v>
      </c>
      <c r="F125" s="10">
        <v>925</v>
      </c>
      <c r="G125" s="18">
        <v>27504.2</v>
      </c>
      <c r="H125" s="47">
        <v>17933.98</v>
      </c>
      <c r="I125" s="11">
        <v>5300</v>
      </c>
      <c r="J125" s="12" t="s">
        <v>523</v>
      </c>
      <c r="K125" s="10">
        <v>300</v>
      </c>
      <c r="L125" s="10">
        <v>1</v>
      </c>
      <c r="M125" s="10">
        <v>31</v>
      </c>
      <c r="N125" s="14">
        <v>8</v>
      </c>
      <c r="O125" s="12" t="s">
        <v>800</v>
      </c>
      <c r="P125" s="14">
        <v>13</v>
      </c>
      <c r="Q125" s="12" t="s">
        <v>801</v>
      </c>
      <c r="R125" s="10" t="s">
        <v>505</v>
      </c>
      <c r="S125" s="10">
        <v>0</v>
      </c>
    </row>
    <row r="126" s="2" customFormat="1" ht="75.6" spans="1:19">
      <c r="A126" s="10">
        <v>3101154018</v>
      </c>
      <c r="B126" s="12" t="s">
        <v>298</v>
      </c>
      <c r="C126" s="10" t="s">
        <v>299</v>
      </c>
      <c r="D126" s="10" t="s">
        <v>26</v>
      </c>
      <c r="E126" s="10">
        <v>38</v>
      </c>
      <c r="F126" s="10">
        <v>1610</v>
      </c>
      <c r="G126" s="15">
        <v>25246.5</v>
      </c>
      <c r="H126" s="15">
        <v>17878.96</v>
      </c>
      <c r="I126" s="27">
        <v>6141</v>
      </c>
      <c r="J126" s="12" t="s">
        <v>802</v>
      </c>
      <c r="K126" s="28">
        <v>261</v>
      </c>
      <c r="L126" s="10">
        <v>1</v>
      </c>
      <c r="M126" s="10">
        <v>51</v>
      </c>
      <c r="N126" s="10">
        <v>4</v>
      </c>
      <c r="O126" s="12" t="s">
        <v>803</v>
      </c>
      <c r="P126" s="10">
        <v>11</v>
      </c>
      <c r="Q126" s="12" t="s">
        <v>804</v>
      </c>
      <c r="R126" s="10" t="s">
        <v>505</v>
      </c>
      <c r="S126" s="10">
        <v>0</v>
      </c>
    </row>
    <row r="127" s="2" customFormat="1" ht="75.6" spans="1:19">
      <c r="A127" s="10">
        <v>3101154018</v>
      </c>
      <c r="B127" s="12" t="s">
        <v>298</v>
      </c>
      <c r="C127" s="10" t="s">
        <v>301</v>
      </c>
      <c r="D127" s="10" t="s">
        <v>26</v>
      </c>
      <c r="E127" s="10">
        <v>2</v>
      </c>
      <c r="F127" s="10">
        <v>52</v>
      </c>
      <c r="G127" s="48">
        <v>27446</v>
      </c>
      <c r="H127" s="49">
        <v>19635.32</v>
      </c>
      <c r="I127" s="11">
        <v>8488</v>
      </c>
      <c r="J127" s="12" t="s">
        <v>566</v>
      </c>
      <c r="K127" s="10">
        <v>419.42</v>
      </c>
      <c r="L127" s="10">
        <v>1</v>
      </c>
      <c r="M127" s="10">
        <v>68</v>
      </c>
      <c r="N127" s="10">
        <v>5</v>
      </c>
      <c r="O127" s="12" t="s">
        <v>805</v>
      </c>
      <c r="P127" s="10">
        <v>10</v>
      </c>
      <c r="Q127" s="12" t="s">
        <v>806</v>
      </c>
      <c r="R127" s="10" t="s">
        <v>505</v>
      </c>
      <c r="S127" s="10">
        <v>0</v>
      </c>
    </row>
    <row r="128" s="2" customFormat="1" ht="64.8" spans="1:19">
      <c r="A128" s="10">
        <v>3101154019</v>
      </c>
      <c r="B128" s="12" t="s">
        <v>807</v>
      </c>
      <c r="C128" s="10" t="s">
        <v>304</v>
      </c>
      <c r="D128" s="10" t="s">
        <v>26</v>
      </c>
      <c r="E128" s="10">
        <v>26</v>
      </c>
      <c r="F128" s="10">
        <v>1087</v>
      </c>
      <c r="G128" s="15">
        <v>32503</v>
      </c>
      <c r="H128" s="15">
        <v>27705.75</v>
      </c>
      <c r="I128" s="27">
        <v>7425</v>
      </c>
      <c r="J128" s="12" t="s">
        <v>808</v>
      </c>
      <c r="K128" s="28">
        <v>180</v>
      </c>
      <c r="L128" s="10">
        <v>2</v>
      </c>
      <c r="M128" s="10">
        <v>41</v>
      </c>
      <c r="N128" s="10">
        <v>6</v>
      </c>
      <c r="O128" s="12" t="s">
        <v>809</v>
      </c>
      <c r="P128" s="10">
        <v>10</v>
      </c>
      <c r="Q128" s="12" t="s">
        <v>810</v>
      </c>
      <c r="R128" s="10" t="s">
        <v>505</v>
      </c>
      <c r="S128" s="10">
        <v>0</v>
      </c>
    </row>
    <row r="129" s="2" customFormat="1" ht="75.6" spans="1:19">
      <c r="A129" s="10">
        <v>3101154019</v>
      </c>
      <c r="B129" s="12" t="s">
        <v>807</v>
      </c>
      <c r="C129" s="10" t="s">
        <v>306</v>
      </c>
      <c r="D129" s="10" t="s">
        <v>26</v>
      </c>
      <c r="E129" s="10">
        <v>19</v>
      </c>
      <c r="F129" s="10">
        <v>816</v>
      </c>
      <c r="G129" s="15">
        <v>30558.6</v>
      </c>
      <c r="H129" s="15">
        <v>18711.3</v>
      </c>
      <c r="I129" s="27">
        <v>5000</v>
      </c>
      <c r="J129" s="12" t="s">
        <v>811</v>
      </c>
      <c r="K129" s="28">
        <v>220</v>
      </c>
      <c r="L129" s="10">
        <v>2</v>
      </c>
      <c r="M129" s="10">
        <v>37</v>
      </c>
      <c r="N129" s="10">
        <v>4</v>
      </c>
      <c r="O129" s="12" t="s">
        <v>803</v>
      </c>
      <c r="P129" s="10">
        <v>11</v>
      </c>
      <c r="Q129" s="12" t="s">
        <v>812</v>
      </c>
      <c r="R129" s="10" t="s">
        <v>505</v>
      </c>
      <c r="S129" s="10">
        <v>0</v>
      </c>
    </row>
    <row r="130" s="2" customFormat="1" ht="86.4" spans="1:19">
      <c r="A130" s="10">
        <v>3101154020</v>
      </c>
      <c r="B130" s="12" t="s">
        <v>308</v>
      </c>
      <c r="C130" s="10"/>
      <c r="D130" s="10" t="s">
        <v>26</v>
      </c>
      <c r="E130" s="10">
        <v>30</v>
      </c>
      <c r="F130" s="10">
        <v>1113</v>
      </c>
      <c r="G130" s="13">
        <v>55038</v>
      </c>
      <c r="H130" s="13">
        <v>28235.31</v>
      </c>
      <c r="I130" s="11">
        <v>18092</v>
      </c>
      <c r="J130" s="12" t="s">
        <v>813</v>
      </c>
      <c r="K130" s="10">
        <v>458</v>
      </c>
      <c r="L130" s="10">
        <v>2</v>
      </c>
      <c r="M130" s="10">
        <v>68</v>
      </c>
      <c r="N130" s="14">
        <v>6</v>
      </c>
      <c r="O130" s="12" t="s">
        <v>814</v>
      </c>
      <c r="P130" s="14">
        <v>21</v>
      </c>
      <c r="Q130" s="12" t="s">
        <v>815</v>
      </c>
      <c r="R130" s="10" t="s">
        <v>505</v>
      </c>
      <c r="S130" s="10">
        <v>0</v>
      </c>
    </row>
    <row r="131" s="2" customFormat="1" ht="54" spans="1:19">
      <c r="A131" s="10">
        <v>3101154023</v>
      </c>
      <c r="B131" s="12" t="s">
        <v>310</v>
      </c>
      <c r="C131" s="10"/>
      <c r="D131" s="10" t="s">
        <v>26</v>
      </c>
      <c r="E131" s="10">
        <v>23</v>
      </c>
      <c r="F131" s="10">
        <v>757</v>
      </c>
      <c r="G131" s="62">
        <v>20457.57</v>
      </c>
      <c r="H131" s="62">
        <v>12837.17</v>
      </c>
      <c r="I131" s="11">
        <v>3400</v>
      </c>
      <c r="J131" s="12" t="s">
        <v>816</v>
      </c>
      <c r="K131" s="10">
        <v>216</v>
      </c>
      <c r="L131" s="10">
        <v>3</v>
      </c>
      <c r="M131" s="10">
        <v>40</v>
      </c>
      <c r="N131" s="14">
        <v>10</v>
      </c>
      <c r="O131" s="12" t="s">
        <v>817</v>
      </c>
      <c r="P131" s="14">
        <v>8</v>
      </c>
      <c r="Q131" s="12" t="s">
        <v>818</v>
      </c>
      <c r="R131" s="10" t="s">
        <v>505</v>
      </c>
      <c r="S131" s="10">
        <v>0</v>
      </c>
    </row>
    <row r="132" s="2" customFormat="1" ht="108" spans="1:19">
      <c r="A132" s="10">
        <v>3101154024</v>
      </c>
      <c r="B132" s="12" t="s">
        <v>312</v>
      </c>
      <c r="C132" s="10"/>
      <c r="D132" s="10" t="s">
        <v>26</v>
      </c>
      <c r="E132" s="10">
        <v>22</v>
      </c>
      <c r="F132" s="10">
        <v>864</v>
      </c>
      <c r="G132" s="15">
        <v>48151</v>
      </c>
      <c r="H132" s="15">
        <v>28191.21</v>
      </c>
      <c r="I132" s="27">
        <v>17922</v>
      </c>
      <c r="J132" s="12" t="s">
        <v>819</v>
      </c>
      <c r="K132" s="28">
        <v>560</v>
      </c>
      <c r="L132" s="10">
        <v>4</v>
      </c>
      <c r="M132" s="10">
        <v>65</v>
      </c>
      <c r="N132" s="10">
        <v>5</v>
      </c>
      <c r="O132" s="12" t="s">
        <v>788</v>
      </c>
      <c r="P132" s="10">
        <v>12</v>
      </c>
      <c r="Q132" s="12" t="s">
        <v>820</v>
      </c>
      <c r="R132" s="10" t="s">
        <v>505</v>
      </c>
      <c r="S132" s="10">
        <v>0</v>
      </c>
    </row>
    <row r="133" s="2" customFormat="1" ht="54" spans="1:19">
      <c r="A133" s="10">
        <v>3101154026</v>
      </c>
      <c r="B133" s="12" t="s">
        <v>314</v>
      </c>
      <c r="C133" s="10"/>
      <c r="D133" s="10" t="s">
        <v>26</v>
      </c>
      <c r="E133" s="10">
        <v>18</v>
      </c>
      <c r="F133" s="10">
        <v>689</v>
      </c>
      <c r="G133" s="15">
        <v>31319.39</v>
      </c>
      <c r="H133" s="15">
        <v>17605.75</v>
      </c>
      <c r="I133" s="27">
        <v>9105</v>
      </c>
      <c r="J133" s="12" t="s">
        <v>620</v>
      </c>
      <c r="K133" s="28">
        <v>540</v>
      </c>
      <c r="L133" s="10">
        <v>3</v>
      </c>
      <c r="M133" s="10">
        <v>46</v>
      </c>
      <c r="N133" s="10">
        <v>5</v>
      </c>
      <c r="O133" s="12" t="s">
        <v>592</v>
      </c>
      <c r="P133" s="10">
        <v>9</v>
      </c>
      <c r="Q133" s="12" t="s">
        <v>821</v>
      </c>
      <c r="R133" s="10" t="s">
        <v>505</v>
      </c>
      <c r="S133" s="10">
        <v>0</v>
      </c>
    </row>
    <row r="134" s="2" customFormat="1" ht="32.4" spans="1:19">
      <c r="A134" s="10">
        <v>3101154028</v>
      </c>
      <c r="B134" s="12" t="s">
        <v>316</v>
      </c>
      <c r="C134" s="10"/>
      <c r="D134" s="10" t="s">
        <v>26</v>
      </c>
      <c r="E134" s="10">
        <v>13</v>
      </c>
      <c r="F134" s="10">
        <v>199</v>
      </c>
      <c r="G134" s="13">
        <v>11839</v>
      </c>
      <c r="H134" s="13">
        <v>12880</v>
      </c>
      <c r="I134" s="27">
        <v>11100</v>
      </c>
      <c r="J134" s="12" t="s">
        <v>822</v>
      </c>
      <c r="K134" s="28">
        <v>100</v>
      </c>
      <c r="L134" s="10">
        <v>2</v>
      </c>
      <c r="M134" s="10">
        <v>42</v>
      </c>
      <c r="N134" s="10">
        <v>5</v>
      </c>
      <c r="O134" s="12" t="s">
        <v>823</v>
      </c>
      <c r="P134" s="10">
        <v>3</v>
      </c>
      <c r="Q134" s="12" t="s">
        <v>824</v>
      </c>
      <c r="R134" s="10" t="s">
        <v>639</v>
      </c>
      <c r="S134" s="10">
        <v>210</v>
      </c>
    </row>
    <row r="135" s="2" customFormat="1" ht="43.2" spans="1:19">
      <c r="A135" s="10">
        <v>3101154038</v>
      </c>
      <c r="B135" s="12" t="s">
        <v>319</v>
      </c>
      <c r="C135" s="10" t="s">
        <v>320</v>
      </c>
      <c r="D135" s="10" t="s">
        <v>141</v>
      </c>
      <c r="E135" s="10">
        <v>4</v>
      </c>
      <c r="F135" s="10">
        <v>103</v>
      </c>
      <c r="G135" s="15">
        <v>11202.9</v>
      </c>
      <c r="H135" s="15">
        <v>9630.59</v>
      </c>
      <c r="I135" s="27">
        <v>4250</v>
      </c>
      <c r="J135" s="12" t="s">
        <v>825</v>
      </c>
      <c r="K135" s="28">
        <v>129</v>
      </c>
      <c r="L135" s="10">
        <v>2</v>
      </c>
      <c r="M135" s="10">
        <v>44</v>
      </c>
      <c r="N135" s="39">
        <v>4</v>
      </c>
      <c r="O135" s="40" t="s">
        <v>826</v>
      </c>
      <c r="P135" s="39">
        <v>8</v>
      </c>
      <c r="Q135" s="40" t="s">
        <v>827</v>
      </c>
      <c r="R135" s="10" t="s">
        <v>505</v>
      </c>
      <c r="S135" s="10">
        <v>0</v>
      </c>
    </row>
    <row r="136" s="2" customFormat="1" ht="64.8" spans="1:19">
      <c r="A136" s="10">
        <v>3101154038</v>
      </c>
      <c r="B136" s="12" t="s">
        <v>319</v>
      </c>
      <c r="C136" s="10" t="s">
        <v>162</v>
      </c>
      <c r="D136" s="10" t="s">
        <v>141</v>
      </c>
      <c r="E136" s="10">
        <v>12</v>
      </c>
      <c r="F136" s="10">
        <v>349</v>
      </c>
      <c r="G136" s="15">
        <v>14687</v>
      </c>
      <c r="H136" s="15">
        <v>9687</v>
      </c>
      <c r="I136" s="27">
        <v>5000</v>
      </c>
      <c r="J136" s="12" t="s">
        <v>828</v>
      </c>
      <c r="K136" s="28">
        <v>375</v>
      </c>
      <c r="L136" s="10">
        <v>1</v>
      </c>
      <c r="M136" s="10">
        <v>44</v>
      </c>
      <c r="N136" s="75">
        <v>6</v>
      </c>
      <c r="O136" s="20" t="s">
        <v>829</v>
      </c>
      <c r="P136" s="75">
        <v>11</v>
      </c>
      <c r="Q136" s="20" t="s">
        <v>830</v>
      </c>
      <c r="R136" s="10" t="s">
        <v>505</v>
      </c>
      <c r="S136" s="10">
        <v>0</v>
      </c>
    </row>
    <row r="137" s="2" customFormat="1" ht="54" spans="1:19">
      <c r="A137" s="10">
        <v>3101154045</v>
      </c>
      <c r="B137" s="12" t="s">
        <v>323</v>
      </c>
      <c r="C137" s="10"/>
      <c r="D137" s="10" t="s">
        <v>26</v>
      </c>
      <c r="E137" s="10">
        <v>16</v>
      </c>
      <c r="F137" s="10">
        <v>575</v>
      </c>
      <c r="G137" s="15">
        <v>29211</v>
      </c>
      <c r="H137" s="15">
        <v>13560.96</v>
      </c>
      <c r="I137" s="76">
        <v>8512</v>
      </c>
      <c r="J137" s="12" t="s">
        <v>537</v>
      </c>
      <c r="K137" s="28">
        <v>367</v>
      </c>
      <c r="L137" s="28">
        <v>2</v>
      </c>
      <c r="M137" s="28">
        <v>46</v>
      </c>
      <c r="N137" s="28">
        <v>7</v>
      </c>
      <c r="O137" s="12" t="s">
        <v>831</v>
      </c>
      <c r="P137" s="10">
        <v>9</v>
      </c>
      <c r="Q137" s="12" t="s">
        <v>832</v>
      </c>
      <c r="R137" s="10" t="s">
        <v>505</v>
      </c>
      <c r="S137" s="10">
        <v>0</v>
      </c>
    </row>
    <row r="138" s="2" customFormat="1" ht="64.8" spans="1:19">
      <c r="A138" s="10">
        <v>3101154050</v>
      </c>
      <c r="B138" s="12" t="s">
        <v>325</v>
      </c>
      <c r="C138" s="10" t="s">
        <v>326</v>
      </c>
      <c r="D138" s="10" t="s">
        <v>26</v>
      </c>
      <c r="E138" s="10">
        <v>19</v>
      </c>
      <c r="F138" s="41">
        <v>861</v>
      </c>
      <c r="G138" s="15">
        <v>56730</v>
      </c>
      <c r="H138" s="15">
        <v>29309.71</v>
      </c>
      <c r="I138" s="76">
        <v>15439</v>
      </c>
      <c r="J138" s="12" t="s">
        <v>833</v>
      </c>
      <c r="K138" s="28">
        <v>1374</v>
      </c>
      <c r="L138" s="28">
        <v>4</v>
      </c>
      <c r="M138" s="28">
        <v>59</v>
      </c>
      <c r="N138" s="28">
        <v>6</v>
      </c>
      <c r="O138" s="12" t="s">
        <v>667</v>
      </c>
      <c r="P138" s="10">
        <v>18</v>
      </c>
      <c r="Q138" s="12" t="s">
        <v>834</v>
      </c>
      <c r="R138" s="10" t="s">
        <v>505</v>
      </c>
      <c r="S138" s="10">
        <v>0</v>
      </c>
    </row>
    <row r="139" s="2" customFormat="1" ht="64.8" spans="1:19">
      <c r="A139" s="10">
        <v>3101154050</v>
      </c>
      <c r="B139" s="12" t="s">
        <v>325</v>
      </c>
      <c r="C139" s="10" t="s">
        <v>328</v>
      </c>
      <c r="D139" s="10" t="s">
        <v>26</v>
      </c>
      <c r="E139" s="10">
        <v>18</v>
      </c>
      <c r="F139" s="41">
        <v>755</v>
      </c>
      <c r="G139" s="15">
        <v>27454.4</v>
      </c>
      <c r="H139" s="15">
        <v>14020.69</v>
      </c>
      <c r="I139" s="76">
        <v>9428</v>
      </c>
      <c r="J139" s="12" t="s">
        <v>537</v>
      </c>
      <c r="K139" s="28">
        <v>468</v>
      </c>
      <c r="L139" s="28">
        <v>3</v>
      </c>
      <c r="M139" s="28">
        <v>14</v>
      </c>
      <c r="N139" s="28">
        <v>5</v>
      </c>
      <c r="O139" s="12" t="s">
        <v>805</v>
      </c>
      <c r="P139" s="10">
        <v>9</v>
      </c>
      <c r="Q139" s="12" t="s">
        <v>835</v>
      </c>
      <c r="R139" s="10" t="s">
        <v>505</v>
      </c>
      <c r="S139" s="10">
        <v>0</v>
      </c>
    </row>
    <row r="140" s="2" customFormat="1" ht="64.8" spans="1:19">
      <c r="A140" s="10">
        <v>3101154051</v>
      </c>
      <c r="B140" s="12" t="s">
        <v>330</v>
      </c>
      <c r="C140" s="10"/>
      <c r="D140" s="10" t="s">
        <v>26</v>
      </c>
      <c r="E140" s="10">
        <v>14</v>
      </c>
      <c r="F140" s="41">
        <v>416</v>
      </c>
      <c r="G140" s="15">
        <v>28090</v>
      </c>
      <c r="H140" s="15">
        <v>18970.34</v>
      </c>
      <c r="I140" s="76">
        <v>9716</v>
      </c>
      <c r="J140" s="12" t="s">
        <v>561</v>
      </c>
      <c r="K140" s="28">
        <v>300</v>
      </c>
      <c r="L140" s="28">
        <v>3</v>
      </c>
      <c r="M140" s="28">
        <v>48</v>
      </c>
      <c r="N140" s="28">
        <v>5</v>
      </c>
      <c r="O140" s="12" t="s">
        <v>592</v>
      </c>
      <c r="P140" s="10">
        <v>9</v>
      </c>
      <c r="Q140" s="12" t="s">
        <v>836</v>
      </c>
      <c r="R140" s="10" t="s">
        <v>505</v>
      </c>
      <c r="S140" s="10">
        <v>0</v>
      </c>
    </row>
    <row r="141" s="2" customFormat="1" ht="54" spans="1:19">
      <c r="A141" s="10">
        <v>3101154052</v>
      </c>
      <c r="B141" s="12" t="s">
        <v>332</v>
      </c>
      <c r="C141" s="44"/>
      <c r="D141" s="44" t="s">
        <v>663</v>
      </c>
      <c r="E141" s="44">
        <v>16</v>
      </c>
      <c r="F141" s="44">
        <v>524</v>
      </c>
      <c r="G141" s="45">
        <v>28617</v>
      </c>
      <c r="H141" s="46">
        <v>12389.7</v>
      </c>
      <c r="I141" s="56">
        <v>7542</v>
      </c>
      <c r="J141" s="57" t="s">
        <v>837</v>
      </c>
      <c r="K141" s="55">
        <v>382</v>
      </c>
      <c r="L141" s="44">
        <v>2</v>
      </c>
      <c r="M141" s="44">
        <v>80</v>
      </c>
      <c r="N141" s="44">
        <v>5</v>
      </c>
      <c r="O141" s="57" t="s">
        <v>503</v>
      </c>
      <c r="P141" s="44">
        <v>7</v>
      </c>
      <c r="Q141" s="57" t="s">
        <v>838</v>
      </c>
      <c r="R141" s="44" t="s">
        <v>505</v>
      </c>
      <c r="S141" s="44">
        <v>0</v>
      </c>
    </row>
    <row r="142" s="2" customFormat="1" ht="140.4" spans="1:19">
      <c r="A142" s="10">
        <v>3101155002</v>
      </c>
      <c r="B142" s="12" t="s">
        <v>334</v>
      </c>
      <c r="C142" s="10"/>
      <c r="D142" s="10" t="s">
        <v>26</v>
      </c>
      <c r="E142" s="10">
        <v>14</v>
      </c>
      <c r="F142" s="10">
        <v>510</v>
      </c>
      <c r="G142" s="16">
        <v>14960</v>
      </c>
      <c r="H142" s="21">
        <v>10951.85</v>
      </c>
      <c r="I142" s="27">
        <v>8610</v>
      </c>
      <c r="J142" s="12" t="s">
        <v>839</v>
      </c>
      <c r="K142" s="28">
        <v>476</v>
      </c>
      <c r="L142" s="10">
        <v>3</v>
      </c>
      <c r="M142" s="10">
        <v>70</v>
      </c>
      <c r="N142" s="10">
        <v>7</v>
      </c>
      <c r="O142" s="12" t="s">
        <v>840</v>
      </c>
      <c r="P142" s="10">
        <v>20</v>
      </c>
      <c r="Q142" s="12" t="s">
        <v>841</v>
      </c>
      <c r="R142" s="10" t="s">
        <v>505</v>
      </c>
      <c r="S142" s="10">
        <v>0</v>
      </c>
    </row>
    <row r="143" s="2" customFormat="1" ht="64.8" spans="1:19">
      <c r="A143" s="10">
        <v>3101155004</v>
      </c>
      <c r="B143" s="12" t="s">
        <v>336</v>
      </c>
      <c r="C143" s="10"/>
      <c r="D143" s="10" t="s">
        <v>26</v>
      </c>
      <c r="E143" s="10">
        <v>32</v>
      </c>
      <c r="F143" s="10">
        <v>1370</v>
      </c>
      <c r="G143" s="15">
        <v>66667</v>
      </c>
      <c r="H143" s="18">
        <v>52031.42</v>
      </c>
      <c r="I143" s="27">
        <v>21900</v>
      </c>
      <c r="J143" s="12" t="s">
        <v>842</v>
      </c>
      <c r="K143" s="28">
        <v>950</v>
      </c>
      <c r="L143" s="10">
        <v>1</v>
      </c>
      <c r="M143" s="10">
        <v>67</v>
      </c>
      <c r="N143" s="10">
        <v>12</v>
      </c>
      <c r="O143" s="12" t="s">
        <v>843</v>
      </c>
      <c r="P143" s="10">
        <v>11</v>
      </c>
      <c r="Q143" s="12" t="s">
        <v>844</v>
      </c>
      <c r="R143" s="10" t="s">
        <v>639</v>
      </c>
      <c r="S143" s="44">
        <v>1973</v>
      </c>
    </row>
    <row r="144" s="2" customFormat="1" ht="43.2" spans="1:19">
      <c r="A144" s="10">
        <v>3101155005</v>
      </c>
      <c r="B144" s="12" t="s">
        <v>338</v>
      </c>
      <c r="C144" s="10" t="s">
        <v>339</v>
      </c>
      <c r="D144" s="10" t="s">
        <v>26</v>
      </c>
      <c r="E144" s="10">
        <v>38</v>
      </c>
      <c r="F144" s="10">
        <v>1635</v>
      </c>
      <c r="G144" s="15">
        <v>44559</v>
      </c>
      <c r="H144" s="18">
        <v>13289.03</v>
      </c>
      <c r="I144" s="27">
        <v>7540</v>
      </c>
      <c r="J144" s="12" t="s">
        <v>845</v>
      </c>
      <c r="K144" s="28">
        <v>306</v>
      </c>
      <c r="L144" s="10">
        <v>1</v>
      </c>
      <c r="M144" s="10">
        <v>40</v>
      </c>
      <c r="N144" s="10">
        <v>3</v>
      </c>
      <c r="O144" s="12" t="s">
        <v>846</v>
      </c>
      <c r="P144" s="10">
        <v>10</v>
      </c>
      <c r="Q144" s="12" t="s">
        <v>847</v>
      </c>
      <c r="R144" s="10" t="s">
        <v>505</v>
      </c>
      <c r="S144" s="44">
        <v>0</v>
      </c>
    </row>
    <row r="145" s="2" customFormat="1" ht="43.2" spans="1:19">
      <c r="A145" s="61">
        <v>3101155005</v>
      </c>
      <c r="B145" s="12" t="s">
        <v>338</v>
      </c>
      <c r="C145" s="61" t="s">
        <v>275</v>
      </c>
      <c r="D145" s="61" t="s">
        <v>26</v>
      </c>
      <c r="E145" s="61">
        <v>9</v>
      </c>
      <c r="F145" s="61">
        <v>376</v>
      </c>
      <c r="G145" s="63">
        <v>22786</v>
      </c>
      <c r="H145" s="64">
        <v>13917.85</v>
      </c>
      <c r="I145" s="77">
        <v>6930</v>
      </c>
      <c r="J145" s="78" t="s">
        <v>845</v>
      </c>
      <c r="K145" s="79">
        <v>195</v>
      </c>
      <c r="L145" s="61">
        <v>1</v>
      </c>
      <c r="M145" s="61">
        <v>40</v>
      </c>
      <c r="N145" s="61">
        <v>4</v>
      </c>
      <c r="O145" s="78" t="s">
        <v>848</v>
      </c>
      <c r="P145" s="61">
        <v>10</v>
      </c>
      <c r="Q145" s="78" t="s">
        <v>849</v>
      </c>
      <c r="R145" s="61" t="s">
        <v>505</v>
      </c>
      <c r="S145" s="44">
        <v>0</v>
      </c>
    </row>
    <row r="146" s="2" customFormat="1" ht="43.2" spans="1:19">
      <c r="A146" s="65">
        <v>3101155006</v>
      </c>
      <c r="B146" s="66" t="s">
        <v>342</v>
      </c>
      <c r="C146" s="65"/>
      <c r="D146" s="65" t="s">
        <v>26</v>
      </c>
      <c r="E146" s="65">
        <v>13</v>
      </c>
      <c r="F146" s="65">
        <v>464</v>
      </c>
      <c r="G146" s="63">
        <v>15113</v>
      </c>
      <c r="H146" s="64">
        <v>9148.36</v>
      </c>
      <c r="I146" s="63">
        <v>6002</v>
      </c>
      <c r="J146" s="80" t="s">
        <v>523</v>
      </c>
      <c r="K146" s="81">
        <v>202</v>
      </c>
      <c r="L146" s="82">
        <v>1</v>
      </c>
      <c r="M146" s="82">
        <v>60</v>
      </c>
      <c r="N146" s="82">
        <v>5</v>
      </c>
      <c r="O146" s="83" t="s">
        <v>823</v>
      </c>
      <c r="P146" s="65">
        <v>11</v>
      </c>
      <c r="Q146" s="83" t="s">
        <v>850</v>
      </c>
      <c r="R146" s="82" t="s">
        <v>505</v>
      </c>
      <c r="S146" s="89">
        <v>0</v>
      </c>
    </row>
    <row r="147" s="2" customFormat="1" ht="64.8" spans="1:19">
      <c r="A147" s="10">
        <v>3101155007</v>
      </c>
      <c r="B147" s="12" t="s">
        <v>344</v>
      </c>
      <c r="C147" s="10" t="s">
        <v>345</v>
      </c>
      <c r="D147" s="10" t="s">
        <v>663</v>
      </c>
      <c r="E147" s="10">
        <v>15</v>
      </c>
      <c r="F147" s="10">
        <v>632</v>
      </c>
      <c r="G147" s="16">
        <v>18028</v>
      </c>
      <c r="H147" s="21">
        <v>18550.87</v>
      </c>
      <c r="I147" s="84">
        <v>10632</v>
      </c>
      <c r="J147" s="12" t="s">
        <v>851</v>
      </c>
      <c r="K147" s="10">
        <v>562</v>
      </c>
      <c r="L147" s="10">
        <v>1</v>
      </c>
      <c r="M147" s="10">
        <v>37</v>
      </c>
      <c r="N147" s="14">
        <v>3</v>
      </c>
      <c r="O147" s="12" t="s">
        <v>541</v>
      </c>
      <c r="P147" s="14">
        <v>8</v>
      </c>
      <c r="Q147" s="12" t="s">
        <v>852</v>
      </c>
      <c r="R147" s="10" t="s">
        <v>505</v>
      </c>
      <c r="S147" s="44">
        <v>0</v>
      </c>
    </row>
    <row r="148" s="2" customFormat="1" ht="21.6" spans="1:19">
      <c r="A148" s="10">
        <v>3101155007</v>
      </c>
      <c r="B148" s="12" t="s">
        <v>344</v>
      </c>
      <c r="C148" s="10" t="s">
        <v>347</v>
      </c>
      <c r="D148" s="10" t="s">
        <v>663</v>
      </c>
      <c r="E148" s="10">
        <v>0</v>
      </c>
      <c r="F148" s="10">
        <v>0</v>
      </c>
      <c r="G148" s="16">
        <v>1907.22</v>
      </c>
      <c r="H148" s="17">
        <v>2344</v>
      </c>
      <c r="I148" s="27">
        <v>1240</v>
      </c>
      <c r="J148" s="12" t="s">
        <v>853</v>
      </c>
      <c r="K148" s="28">
        <v>0</v>
      </c>
      <c r="L148" s="10">
        <v>0</v>
      </c>
      <c r="M148" s="10">
        <v>0</v>
      </c>
      <c r="N148" s="10">
        <v>2</v>
      </c>
      <c r="O148" s="12" t="s">
        <v>854</v>
      </c>
      <c r="P148" s="10">
        <v>0</v>
      </c>
      <c r="Q148" s="12"/>
      <c r="R148" s="10" t="s">
        <v>505</v>
      </c>
      <c r="S148" s="44">
        <v>0</v>
      </c>
    </row>
    <row r="149" s="2" customFormat="1" ht="97.2" spans="1:19">
      <c r="A149" s="10">
        <v>3101155007</v>
      </c>
      <c r="B149" s="12" t="s">
        <v>344</v>
      </c>
      <c r="C149" s="10" t="s">
        <v>349</v>
      </c>
      <c r="D149" s="10" t="s">
        <v>663</v>
      </c>
      <c r="E149" s="10">
        <v>18</v>
      </c>
      <c r="F149" s="10">
        <v>755</v>
      </c>
      <c r="G149" s="16">
        <v>24609</v>
      </c>
      <c r="H149" s="16">
        <v>13669</v>
      </c>
      <c r="I149" s="84">
        <v>10571.28</v>
      </c>
      <c r="J149" s="12" t="s">
        <v>855</v>
      </c>
      <c r="K149" s="10">
        <v>744</v>
      </c>
      <c r="L149" s="10">
        <v>1</v>
      </c>
      <c r="M149" s="10">
        <v>18</v>
      </c>
      <c r="N149" s="10">
        <v>3</v>
      </c>
      <c r="O149" s="12" t="s">
        <v>541</v>
      </c>
      <c r="P149" s="10">
        <v>14</v>
      </c>
      <c r="Q149" s="12" t="s">
        <v>856</v>
      </c>
      <c r="R149" s="10" t="s">
        <v>505</v>
      </c>
      <c r="S149" s="44">
        <v>0</v>
      </c>
    </row>
    <row r="150" s="2" customFormat="1" ht="75.6" spans="1:19">
      <c r="A150" s="41">
        <v>3101155008</v>
      </c>
      <c r="B150" s="67" t="s">
        <v>351</v>
      </c>
      <c r="C150" s="68"/>
      <c r="D150" s="68" t="s">
        <v>141</v>
      </c>
      <c r="E150" s="22">
        <v>31</v>
      </c>
      <c r="F150" s="41">
        <v>832</v>
      </c>
      <c r="G150" s="62">
        <v>37358</v>
      </c>
      <c r="H150" s="17">
        <v>66308</v>
      </c>
      <c r="I150" s="27">
        <v>11292</v>
      </c>
      <c r="J150" s="67" t="s">
        <v>857</v>
      </c>
      <c r="K150" s="28">
        <v>1404</v>
      </c>
      <c r="L150" s="41">
        <v>2</v>
      </c>
      <c r="M150" s="41">
        <v>55</v>
      </c>
      <c r="N150" s="41">
        <v>7</v>
      </c>
      <c r="O150" s="67" t="s">
        <v>858</v>
      </c>
      <c r="P150" s="41">
        <v>16</v>
      </c>
      <c r="Q150" s="67" t="s">
        <v>859</v>
      </c>
      <c r="R150" s="68" t="s">
        <v>639</v>
      </c>
      <c r="S150" s="90">
        <v>144</v>
      </c>
    </row>
    <row r="151" s="2" customFormat="1" ht="43.2" spans="1:19">
      <c r="A151" s="10">
        <v>3101155009</v>
      </c>
      <c r="B151" s="12" t="s">
        <v>353</v>
      </c>
      <c r="C151" s="39" t="s">
        <v>354</v>
      </c>
      <c r="D151" s="10" t="s">
        <v>26</v>
      </c>
      <c r="E151" s="10">
        <v>54</v>
      </c>
      <c r="F151" s="10">
        <v>2468</v>
      </c>
      <c r="G151" s="13">
        <v>27718.8</v>
      </c>
      <c r="H151" s="18">
        <v>16712.69</v>
      </c>
      <c r="I151" s="27">
        <v>9379</v>
      </c>
      <c r="J151" s="12" t="s">
        <v>598</v>
      </c>
      <c r="K151" s="28">
        <v>250</v>
      </c>
      <c r="L151" s="10">
        <v>1</v>
      </c>
      <c r="M151" s="10">
        <v>40</v>
      </c>
      <c r="N151" s="10">
        <v>5</v>
      </c>
      <c r="O151" s="12" t="s">
        <v>860</v>
      </c>
      <c r="P151" s="10">
        <v>7</v>
      </c>
      <c r="Q151" s="12" t="s">
        <v>861</v>
      </c>
      <c r="R151" s="10" t="s">
        <v>505</v>
      </c>
      <c r="S151" s="44">
        <v>0</v>
      </c>
    </row>
    <row r="152" s="2" customFormat="1" ht="86.4" spans="1:19">
      <c r="A152" s="10">
        <v>3101155010</v>
      </c>
      <c r="B152" s="12" t="s">
        <v>356</v>
      </c>
      <c r="C152" s="10" t="s">
        <v>357</v>
      </c>
      <c r="D152" s="10" t="s">
        <v>26</v>
      </c>
      <c r="E152" s="10">
        <v>61</v>
      </c>
      <c r="F152" s="10">
        <v>2741</v>
      </c>
      <c r="G152" s="16">
        <v>28064</v>
      </c>
      <c r="H152" s="21">
        <v>20189.21</v>
      </c>
      <c r="I152" s="27">
        <v>8913</v>
      </c>
      <c r="J152" s="12" t="s">
        <v>862</v>
      </c>
      <c r="K152" s="28">
        <v>930</v>
      </c>
      <c r="L152" s="10">
        <v>1</v>
      </c>
      <c r="M152" s="10">
        <v>36</v>
      </c>
      <c r="N152" s="10">
        <v>8</v>
      </c>
      <c r="O152" s="12" t="s">
        <v>863</v>
      </c>
      <c r="P152" s="10">
        <v>14</v>
      </c>
      <c r="Q152" s="12" t="s">
        <v>864</v>
      </c>
      <c r="R152" s="10" t="s">
        <v>505</v>
      </c>
      <c r="S152" s="44">
        <v>0</v>
      </c>
    </row>
    <row r="153" s="2" customFormat="1" ht="54" spans="1:19">
      <c r="A153" s="39">
        <v>3101155010</v>
      </c>
      <c r="B153" s="40" t="s">
        <v>356</v>
      </c>
      <c r="C153" s="39" t="s">
        <v>359</v>
      </c>
      <c r="D153" s="39" t="s">
        <v>26</v>
      </c>
      <c r="E153" s="39">
        <v>13</v>
      </c>
      <c r="F153" s="39">
        <v>258</v>
      </c>
      <c r="G153" s="16">
        <v>16991.1</v>
      </c>
      <c r="H153" s="16">
        <v>8699</v>
      </c>
      <c r="I153" s="16">
        <v>5625</v>
      </c>
      <c r="J153" s="40" t="s">
        <v>537</v>
      </c>
      <c r="K153" s="39">
        <v>371</v>
      </c>
      <c r="L153" s="39">
        <v>3</v>
      </c>
      <c r="M153" s="39">
        <v>101</v>
      </c>
      <c r="N153" s="59">
        <v>3</v>
      </c>
      <c r="O153" s="40" t="s">
        <v>562</v>
      </c>
      <c r="P153" s="59">
        <v>12</v>
      </c>
      <c r="Q153" s="40" t="s">
        <v>865</v>
      </c>
      <c r="R153" s="39" t="s">
        <v>505</v>
      </c>
      <c r="S153" s="39">
        <v>0</v>
      </c>
    </row>
    <row r="154" s="2" customFormat="1" ht="54" spans="1:19">
      <c r="A154" s="10">
        <v>3101155013</v>
      </c>
      <c r="B154" s="12" t="s">
        <v>361</v>
      </c>
      <c r="C154" s="10"/>
      <c r="D154" s="10" t="s">
        <v>141</v>
      </c>
      <c r="E154" s="10">
        <v>26</v>
      </c>
      <c r="F154" s="10">
        <v>731</v>
      </c>
      <c r="G154" s="13">
        <v>73203</v>
      </c>
      <c r="H154" s="19">
        <v>72306</v>
      </c>
      <c r="I154" s="11">
        <v>11808</v>
      </c>
      <c r="J154" s="12" t="s">
        <v>866</v>
      </c>
      <c r="K154" s="10">
        <v>3600</v>
      </c>
      <c r="L154" s="10">
        <v>2</v>
      </c>
      <c r="M154" s="10">
        <v>58</v>
      </c>
      <c r="N154" s="14">
        <v>7</v>
      </c>
      <c r="O154" s="12" t="s">
        <v>867</v>
      </c>
      <c r="P154" s="14">
        <v>6</v>
      </c>
      <c r="Q154" s="12" t="s">
        <v>868</v>
      </c>
      <c r="R154" s="10" t="s">
        <v>639</v>
      </c>
      <c r="S154" s="10">
        <v>1300</v>
      </c>
    </row>
    <row r="155" s="2" customFormat="1" ht="151.2" spans="1:19">
      <c r="A155" s="61">
        <v>3101155015</v>
      </c>
      <c r="B155" s="12" t="s">
        <v>363</v>
      </c>
      <c r="C155" s="61"/>
      <c r="D155" s="61" t="s">
        <v>141</v>
      </c>
      <c r="E155" s="61">
        <v>16</v>
      </c>
      <c r="F155" s="61">
        <v>442</v>
      </c>
      <c r="G155" s="69">
        <v>165776</v>
      </c>
      <c r="H155" s="64">
        <v>100707.81</v>
      </c>
      <c r="I155" s="77">
        <v>31200</v>
      </c>
      <c r="J155" s="78" t="s">
        <v>869</v>
      </c>
      <c r="K155" s="79">
        <v>525</v>
      </c>
      <c r="L155" s="61">
        <v>3</v>
      </c>
      <c r="M155" s="61">
        <v>45</v>
      </c>
      <c r="N155" s="61">
        <v>6</v>
      </c>
      <c r="O155" s="78" t="s">
        <v>870</v>
      </c>
      <c r="P155" s="61">
        <v>12</v>
      </c>
      <c r="Q155" s="78" t="s">
        <v>871</v>
      </c>
      <c r="R155" s="61" t="s">
        <v>639</v>
      </c>
      <c r="S155" s="61">
        <v>2640</v>
      </c>
    </row>
    <row r="156" s="2" customFormat="1" ht="75.6" spans="1:19">
      <c r="A156" s="14">
        <v>3101155016</v>
      </c>
      <c r="B156" s="12" t="s">
        <v>365</v>
      </c>
      <c r="C156" s="10"/>
      <c r="D156" s="14" t="s">
        <v>141</v>
      </c>
      <c r="E156" s="10">
        <v>16</v>
      </c>
      <c r="F156" s="10">
        <v>410</v>
      </c>
      <c r="G156" s="11">
        <v>49862</v>
      </c>
      <c r="H156" s="11">
        <v>19212</v>
      </c>
      <c r="I156" s="11">
        <v>20350</v>
      </c>
      <c r="J156" s="12" t="s">
        <v>872</v>
      </c>
      <c r="K156" s="10">
        <v>735</v>
      </c>
      <c r="L156" s="10">
        <v>1</v>
      </c>
      <c r="M156" s="10">
        <v>246</v>
      </c>
      <c r="N156" s="10">
        <v>8</v>
      </c>
      <c r="O156" s="12" t="s">
        <v>873</v>
      </c>
      <c r="P156" s="14">
        <v>12</v>
      </c>
      <c r="Q156" s="12" t="s">
        <v>874</v>
      </c>
      <c r="R156" s="10" t="s">
        <v>505</v>
      </c>
      <c r="S156" s="10">
        <v>0</v>
      </c>
    </row>
    <row r="157" s="2" customFormat="1" ht="86.4" spans="1:19">
      <c r="A157" s="10">
        <v>3101155018</v>
      </c>
      <c r="B157" s="12" t="s">
        <v>367</v>
      </c>
      <c r="C157" s="10"/>
      <c r="D157" s="10" t="s">
        <v>26</v>
      </c>
      <c r="E157" s="10">
        <v>49</v>
      </c>
      <c r="F157" s="10">
        <v>2078</v>
      </c>
      <c r="G157" s="13">
        <v>30868.04</v>
      </c>
      <c r="H157" s="19">
        <v>20817.42</v>
      </c>
      <c r="I157" s="11">
        <v>19786</v>
      </c>
      <c r="J157" s="12" t="s">
        <v>875</v>
      </c>
      <c r="K157" s="10">
        <v>650</v>
      </c>
      <c r="L157" s="10">
        <v>2</v>
      </c>
      <c r="M157" s="10">
        <v>44</v>
      </c>
      <c r="N157" s="14">
        <v>6</v>
      </c>
      <c r="O157" s="12" t="s">
        <v>870</v>
      </c>
      <c r="P157" s="14">
        <v>14</v>
      </c>
      <c r="Q157" s="12" t="s">
        <v>876</v>
      </c>
      <c r="R157" s="10" t="s">
        <v>505</v>
      </c>
      <c r="S157" s="61">
        <v>0</v>
      </c>
    </row>
    <row r="158" s="2" customFormat="1" ht="86.4" spans="1:19">
      <c r="A158" s="14">
        <v>3101155019</v>
      </c>
      <c r="B158" s="12" t="s">
        <v>369</v>
      </c>
      <c r="C158" s="10"/>
      <c r="D158" s="10" t="s">
        <v>663</v>
      </c>
      <c r="E158" s="10">
        <v>34</v>
      </c>
      <c r="F158" s="10">
        <v>1480</v>
      </c>
      <c r="G158" s="16">
        <v>36600</v>
      </c>
      <c r="H158" s="21">
        <v>26266.71</v>
      </c>
      <c r="I158" s="11">
        <v>14244</v>
      </c>
      <c r="J158" s="12" t="s">
        <v>877</v>
      </c>
      <c r="K158" s="10">
        <v>950</v>
      </c>
      <c r="L158" s="10">
        <v>1</v>
      </c>
      <c r="M158" s="10">
        <v>40</v>
      </c>
      <c r="N158" s="10">
        <v>3</v>
      </c>
      <c r="O158" s="12" t="s">
        <v>541</v>
      </c>
      <c r="P158" s="10">
        <v>7</v>
      </c>
      <c r="Q158" s="12" t="s">
        <v>878</v>
      </c>
      <c r="R158" s="10" t="s">
        <v>505</v>
      </c>
      <c r="S158" s="61">
        <v>0</v>
      </c>
    </row>
    <row r="159" s="2" customFormat="1" ht="86.4" spans="1:19">
      <c r="A159" s="10">
        <v>3101155022</v>
      </c>
      <c r="B159" s="12" t="s">
        <v>371</v>
      </c>
      <c r="C159" s="10"/>
      <c r="D159" s="10" t="s">
        <v>26</v>
      </c>
      <c r="E159" s="10">
        <v>32</v>
      </c>
      <c r="F159" s="10">
        <v>1600</v>
      </c>
      <c r="G159" s="15">
        <v>20412.5</v>
      </c>
      <c r="H159" s="19">
        <v>21579.97</v>
      </c>
      <c r="I159" s="27">
        <v>2652</v>
      </c>
      <c r="J159" s="12" t="s">
        <v>879</v>
      </c>
      <c r="K159" s="28">
        <v>220</v>
      </c>
      <c r="L159" s="10">
        <v>1</v>
      </c>
      <c r="M159" s="10">
        <v>22</v>
      </c>
      <c r="N159" s="10">
        <v>12</v>
      </c>
      <c r="O159" s="12" t="s">
        <v>880</v>
      </c>
      <c r="P159" s="10">
        <v>6</v>
      </c>
      <c r="Q159" s="12" t="s">
        <v>881</v>
      </c>
      <c r="R159" s="10" t="s">
        <v>505</v>
      </c>
      <c r="S159" s="61">
        <v>0</v>
      </c>
    </row>
    <row r="160" s="2" customFormat="1" ht="86.4" spans="1:19">
      <c r="A160" s="10">
        <v>3101155024</v>
      </c>
      <c r="B160" s="12" t="s">
        <v>373</v>
      </c>
      <c r="C160" s="10" t="s">
        <v>374</v>
      </c>
      <c r="D160" s="10" t="s">
        <v>141</v>
      </c>
      <c r="E160" s="39">
        <v>2</v>
      </c>
      <c r="F160" s="39">
        <v>62</v>
      </c>
      <c r="G160" s="16">
        <v>11277.97</v>
      </c>
      <c r="H160" s="17">
        <v>7007.83</v>
      </c>
      <c r="I160" s="27">
        <v>6488</v>
      </c>
      <c r="J160" s="12" t="s">
        <v>882</v>
      </c>
      <c r="K160" s="28">
        <v>587</v>
      </c>
      <c r="L160" s="10">
        <v>1</v>
      </c>
      <c r="M160" s="10">
        <v>30</v>
      </c>
      <c r="N160" s="10">
        <v>2</v>
      </c>
      <c r="O160" s="12" t="s">
        <v>854</v>
      </c>
      <c r="P160" s="10">
        <v>12</v>
      </c>
      <c r="Q160" s="12" t="s">
        <v>883</v>
      </c>
      <c r="R160" s="10" t="s">
        <v>639</v>
      </c>
      <c r="S160" s="61">
        <v>10</v>
      </c>
    </row>
    <row r="161" s="2" customFormat="1" ht="75.6" spans="1:19">
      <c r="A161" s="10">
        <v>3101155024</v>
      </c>
      <c r="B161" s="12" t="s">
        <v>373</v>
      </c>
      <c r="C161" s="10" t="s">
        <v>376</v>
      </c>
      <c r="D161" s="10" t="s">
        <v>141</v>
      </c>
      <c r="E161" s="39">
        <v>12</v>
      </c>
      <c r="F161" s="39">
        <v>390</v>
      </c>
      <c r="G161" s="16">
        <v>18607</v>
      </c>
      <c r="H161" s="21">
        <v>9500</v>
      </c>
      <c r="I161" s="27">
        <v>6600</v>
      </c>
      <c r="J161" s="12" t="s">
        <v>884</v>
      </c>
      <c r="K161" s="28">
        <v>400</v>
      </c>
      <c r="L161" s="10">
        <v>1</v>
      </c>
      <c r="M161" s="10">
        <v>30</v>
      </c>
      <c r="N161" s="10">
        <v>4</v>
      </c>
      <c r="O161" s="12" t="s">
        <v>885</v>
      </c>
      <c r="P161" s="10">
        <v>13</v>
      </c>
      <c r="Q161" s="12" t="s">
        <v>886</v>
      </c>
      <c r="R161" s="10" t="s">
        <v>505</v>
      </c>
      <c r="S161" s="61">
        <v>0</v>
      </c>
    </row>
    <row r="162" s="2" customFormat="1" ht="54" spans="1:19">
      <c r="A162" s="10">
        <v>3101155025</v>
      </c>
      <c r="B162" s="12" t="s">
        <v>378</v>
      </c>
      <c r="C162" s="10"/>
      <c r="D162" s="10" t="s">
        <v>26</v>
      </c>
      <c r="E162" s="10">
        <v>20</v>
      </c>
      <c r="F162" s="10">
        <v>628</v>
      </c>
      <c r="G162" s="15">
        <v>19191.1</v>
      </c>
      <c r="H162" s="18">
        <v>14881.3</v>
      </c>
      <c r="I162" s="27">
        <v>8516</v>
      </c>
      <c r="J162" s="12" t="s">
        <v>887</v>
      </c>
      <c r="K162" s="28">
        <v>269</v>
      </c>
      <c r="L162" s="10">
        <v>2</v>
      </c>
      <c r="M162" s="10">
        <v>72</v>
      </c>
      <c r="N162" s="10">
        <v>4</v>
      </c>
      <c r="O162" s="12" t="s">
        <v>888</v>
      </c>
      <c r="P162" s="10">
        <v>8</v>
      </c>
      <c r="Q162" s="12" t="s">
        <v>889</v>
      </c>
      <c r="R162" s="10" t="s">
        <v>505</v>
      </c>
      <c r="S162" s="61">
        <v>0</v>
      </c>
    </row>
    <row r="163" s="2" customFormat="1" ht="32.4" spans="1:19">
      <c r="A163" s="22">
        <v>3101155026</v>
      </c>
      <c r="B163" s="12" t="s">
        <v>380</v>
      </c>
      <c r="C163" s="10"/>
      <c r="D163" s="10" t="s">
        <v>26</v>
      </c>
      <c r="E163" s="10">
        <v>16</v>
      </c>
      <c r="F163" s="10">
        <v>504</v>
      </c>
      <c r="G163" s="15">
        <v>29613.5</v>
      </c>
      <c r="H163" s="18">
        <v>13660</v>
      </c>
      <c r="I163" s="27">
        <v>6862</v>
      </c>
      <c r="J163" s="12" t="s">
        <v>661</v>
      </c>
      <c r="K163" s="28">
        <v>250</v>
      </c>
      <c r="L163" s="10">
        <v>1</v>
      </c>
      <c r="M163" s="10">
        <v>40</v>
      </c>
      <c r="N163" s="10">
        <v>3</v>
      </c>
      <c r="O163" s="12" t="s">
        <v>532</v>
      </c>
      <c r="P163" s="10">
        <v>3</v>
      </c>
      <c r="Q163" s="12" t="s">
        <v>890</v>
      </c>
      <c r="R163" s="10" t="s">
        <v>505</v>
      </c>
      <c r="S163" s="61">
        <v>0</v>
      </c>
    </row>
    <row r="164" s="2" customFormat="1" ht="43.2" spans="1:19">
      <c r="A164" s="22">
        <v>3101155027</v>
      </c>
      <c r="B164" s="12" t="s">
        <v>382</v>
      </c>
      <c r="C164" s="10"/>
      <c r="D164" s="10" t="s">
        <v>26</v>
      </c>
      <c r="E164" s="10">
        <v>20</v>
      </c>
      <c r="F164" s="10">
        <v>584</v>
      </c>
      <c r="G164" s="15">
        <v>34873.2</v>
      </c>
      <c r="H164" s="18">
        <v>13928.04</v>
      </c>
      <c r="I164" s="27">
        <v>13500</v>
      </c>
      <c r="J164" s="12" t="s">
        <v>891</v>
      </c>
      <c r="K164" s="28">
        <v>100</v>
      </c>
      <c r="L164" s="10">
        <v>1</v>
      </c>
      <c r="M164" s="10">
        <v>60</v>
      </c>
      <c r="N164" s="10">
        <v>4</v>
      </c>
      <c r="O164" s="12" t="s">
        <v>803</v>
      </c>
      <c r="P164" s="10">
        <v>7</v>
      </c>
      <c r="Q164" s="12" t="s">
        <v>892</v>
      </c>
      <c r="R164" s="10" t="s">
        <v>505</v>
      </c>
      <c r="S164" s="61">
        <v>0</v>
      </c>
    </row>
    <row r="165" s="2" customFormat="1" ht="86.4" spans="1:19">
      <c r="A165" s="10">
        <v>3101155028</v>
      </c>
      <c r="B165" s="12" t="s">
        <v>384</v>
      </c>
      <c r="C165" s="10" t="s">
        <v>385</v>
      </c>
      <c r="D165" s="10" t="s">
        <v>26</v>
      </c>
      <c r="E165" s="10">
        <v>12</v>
      </c>
      <c r="F165" s="10">
        <v>479</v>
      </c>
      <c r="G165" s="13">
        <v>28507</v>
      </c>
      <c r="H165" s="18">
        <v>14687.3</v>
      </c>
      <c r="I165" s="11">
        <v>8060</v>
      </c>
      <c r="J165" s="12" t="s">
        <v>537</v>
      </c>
      <c r="K165" s="10">
        <v>321</v>
      </c>
      <c r="L165" s="10">
        <v>2</v>
      </c>
      <c r="M165" s="10">
        <v>41</v>
      </c>
      <c r="N165" s="14">
        <v>5</v>
      </c>
      <c r="O165" s="12" t="s">
        <v>524</v>
      </c>
      <c r="P165" s="14">
        <v>14</v>
      </c>
      <c r="Q165" s="12" t="s">
        <v>893</v>
      </c>
      <c r="R165" s="10" t="s">
        <v>505</v>
      </c>
      <c r="S165" s="61">
        <v>0</v>
      </c>
    </row>
    <row r="166" s="2" customFormat="1" ht="64.8" spans="1:19">
      <c r="A166" s="10">
        <v>3101155028</v>
      </c>
      <c r="B166" s="12" t="s">
        <v>384</v>
      </c>
      <c r="C166" s="10" t="s">
        <v>387</v>
      </c>
      <c r="D166" s="10" t="s">
        <v>26</v>
      </c>
      <c r="E166" s="10">
        <v>16</v>
      </c>
      <c r="F166" s="10">
        <v>642</v>
      </c>
      <c r="G166" s="49">
        <v>33750</v>
      </c>
      <c r="H166" s="49">
        <v>24900</v>
      </c>
      <c r="I166" s="11">
        <v>10489</v>
      </c>
      <c r="J166" s="12" t="s">
        <v>894</v>
      </c>
      <c r="K166" s="10">
        <v>429</v>
      </c>
      <c r="L166" s="10">
        <v>2</v>
      </c>
      <c r="M166" s="10">
        <v>47</v>
      </c>
      <c r="N166" s="10">
        <v>1</v>
      </c>
      <c r="O166" s="12" t="s">
        <v>760</v>
      </c>
      <c r="P166" s="10">
        <v>10</v>
      </c>
      <c r="Q166" s="12" t="s">
        <v>895</v>
      </c>
      <c r="R166" s="10" t="s">
        <v>505</v>
      </c>
      <c r="S166" s="61">
        <v>0</v>
      </c>
    </row>
    <row r="167" s="2" customFormat="1" ht="64.8" spans="1:19">
      <c r="A167" s="10">
        <v>3101155029</v>
      </c>
      <c r="B167" s="12" t="s">
        <v>389</v>
      </c>
      <c r="C167" s="10"/>
      <c r="D167" s="10" t="s">
        <v>26</v>
      </c>
      <c r="E167" s="10">
        <v>19</v>
      </c>
      <c r="F167" s="10">
        <v>609</v>
      </c>
      <c r="G167" s="15">
        <v>54288.65</v>
      </c>
      <c r="H167" s="19">
        <v>28207.43</v>
      </c>
      <c r="I167" s="27">
        <v>19941</v>
      </c>
      <c r="J167" s="12" t="s">
        <v>896</v>
      </c>
      <c r="K167" s="28">
        <v>400</v>
      </c>
      <c r="L167" s="10">
        <v>1</v>
      </c>
      <c r="M167" s="10">
        <v>47</v>
      </c>
      <c r="N167" s="10">
        <v>6</v>
      </c>
      <c r="O167" s="12" t="s">
        <v>897</v>
      </c>
      <c r="P167" s="10">
        <v>15</v>
      </c>
      <c r="Q167" s="12" t="s">
        <v>898</v>
      </c>
      <c r="R167" s="10" t="s">
        <v>505</v>
      </c>
      <c r="S167" s="10">
        <v>0</v>
      </c>
    </row>
    <row r="168" s="2" customFormat="1" ht="32.4" spans="1:19">
      <c r="A168" s="10">
        <v>3101155030</v>
      </c>
      <c r="B168" s="12" t="s">
        <v>391</v>
      </c>
      <c r="C168" s="10" t="s">
        <v>392</v>
      </c>
      <c r="D168" s="10" t="s">
        <v>26</v>
      </c>
      <c r="E168" s="10">
        <v>10</v>
      </c>
      <c r="F168" s="10">
        <v>236</v>
      </c>
      <c r="G168" s="15">
        <v>16418.86</v>
      </c>
      <c r="H168" s="15">
        <v>5569</v>
      </c>
      <c r="I168" s="27">
        <v>5914</v>
      </c>
      <c r="J168" s="12" t="s">
        <v>661</v>
      </c>
      <c r="K168" s="28">
        <v>864</v>
      </c>
      <c r="L168" s="10">
        <v>1</v>
      </c>
      <c r="M168" s="10">
        <v>50</v>
      </c>
      <c r="N168" s="10">
        <v>3</v>
      </c>
      <c r="O168" s="12" t="s">
        <v>532</v>
      </c>
      <c r="P168" s="10">
        <v>5</v>
      </c>
      <c r="Q168" s="12" t="s">
        <v>899</v>
      </c>
      <c r="R168" s="10" t="s">
        <v>505</v>
      </c>
      <c r="S168" s="10">
        <v>0</v>
      </c>
    </row>
    <row r="169" s="2" customFormat="1" ht="32.4" spans="1:19">
      <c r="A169" s="10">
        <v>3101155031</v>
      </c>
      <c r="B169" s="12" t="s">
        <v>394</v>
      </c>
      <c r="C169" s="10"/>
      <c r="D169" s="10" t="s">
        <v>26</v>
      </c>
      <c r="E169" s="10">
        <v>16</v>
      </c>
      <c r="F169" s="10">
        <v>621</v>
      </c>
      <c r="G169" s="13">
        <v>33591.4</v>
      </c>
      <c r="H169" s="18">
        <v>14861.73</v>
      </c>
      <c r="I169" s="11">
        <v>16640</v>
      </c>
      <c r="J169" s="12" t="s">
        <v>900</v>
      </c>
      <c r="K169" s="10">
        <v>569</v>
      </c>
      <c r="L169" s="10">
        <v>4</v>
      </c>
      <c r="M169" s="10">
        <v>36</v>
      </c>
      <c r="N169" s="14">
        <v>3</v>
      </c>
      <c r="O169" s="12" t="s">
        <v>518</v>
      </c>
      <c r="P169" s="14">
        <v>5</v>
      </c>
      <c r="Q169" s="12" t="s">
        <v>901</v>
      </c>
      <c r="R169" s="10" t="s">
        <v>505</v>
      </c>
      <c r="S169" s="10">
        <v>0</v>
      </c>
    </row>
    <row r="170" s="2" customFormat="1" ht="54" spans="1:19">
      <c r="A170" s="10">
        <v>3101155032</v>
      </c>
      <c r="B170" s="12" t="s">
        <v>396</v>
      </c>
      <c r="C170" s="10"/>
      <c r="D170" s="10" t="s">
        <v>26</v>
      </c>
      <c r="E170" s="10">
        <v>14</v>
      </c>
      <c r="F170" s="10">
        <v>466</v>
      </c>
      <c r="G170" s="13">
        <v>19911</v>
      </c>
      <c r="H170" s="19">
        <v>6319.35</v>
      </c>
      <c r="I170" s="27">
        <v>6475</v>
      </c>
      <c r="J170" s="12" t="s">
        <v>679</v>
      </c>
      <c r="K170" s="28">
        <v>228</v>
      </c>
      <c r="L170" s="10">
        <v>1</v>
      </c>
      <c r="M170" s="10">
        <v>67</v>
      </c>
      <c r="N170" s="10">
        <v>3</v>
      </c>
      <c r="O170" s="12" t="s">
        <v>532</v>
      </c>
      <c r="P170" s="10">
        <v>10</v>
      </c>
      <c r="Q170" s="12" t="s">
        <v>902</v>
      </c>
      <c r="R170" s="10" t="s">
        <v>505</v>
      </c>
      <c r="S170" s="10">
        <v>0</v>
      </c>
    </row>
    <row r="171" s="2" customFormat="1" ht="54" spans="1:19">
      <c r="A171" s="14">
        <v>3101155033</v>
      </c>
      <c r="B171" s="12" t="s">
        <v>398</v>
      </c>
      <c r="C171" s="10" t="s">
        <v>401</v>
      </c>
      <c r="D171" s="10" t="s">
        <v>26</v>
      </c>
      <c r="E171" s="10">
        <v>7</v>
      </c>
      <c r="F171" s="10">
        <v>240</v>
      </c>
      <c r="G171" s="18">
        <v>36479.9</v>
      </c>
      <c r="H171" s="18">
        <v>19018.52</v>
      </c>
      <c r="I171" s="27">
        <v>12400</v>
      </c>
      <c r="J171" s="12" t="s">
        <v>903</v>
      </c>
      <c r="K171" s="28">
        <v>532</v>
      </c>
      <c r="L171" s="10">
        <v>2</v>
      </c>
      <c r="M171" s="10">
        <v>50</v>
      </c>
      <c r="N171" s="10">
        <v>3</v>
      </c>
      <c r="O171" s="12" t="s">
        <v>904</v>
      </c>
      <c r="P171" s="10">
        <v>10</v>
      </c>
      <c r="Q171" s="12" t="s">
        <v>905</v>
      </c>
      <c r="R171" s="10" t="s">
        <v>505</v>
      </c>
      <c r="S171" s="10">
        <v>0</v>
      </c>
    </row>
    <row r="172" s="2" customFormat="1" ht="54" spans="1:19">
      <c r="A172" s="14">
        <v>3101155033</v>
      </c>
      <c r="B172" s="12" t="s">
        <v>398</v>
      </c>
      <c r="C172" s="10" t="s">
        <v>399</v>
      </c>
      <c r="D172" s="14" t="s">
        <v>26</v>
      </c>
      <c r="E172" s="14">
        <v>37</v>
      </c>
      <c r="F172" s="14">
        <v>1603</v>
      </c>
      <c r="G172" s="18">
        <v>51960</v>
      </c>
      <c r="H172" s="18">
        <v>26500</v>
      </c>
      <c r="I172" s="27">
        <v>21668</v>
      </c>
      <c r="J172" s="12" t="s">
        <v>906</v>
      </c>
      <c r="K172" s="29">
        <v>120</v>
      </c>
      <c r="L172" s="14">
        <v>2</v>
      </c>
      <c r="M172" s="14">
        <v>45</v>
      </c>
      <c r="N172" s="14">
        <v>3</v>
      </c>
      <c r="O172" s="12" t="s">
        <v>904</v>
      </c>
      <c r="P172" s="14">
        <v>10</v>
      </c>
      <c r="Q172" s="12" t="s">
        <v>905</v>
      </c>
      <c r="R172" s="14" t="s">
        <v>505</v>
      </c>
      <c r="S172" s="10">
        <v>0</v>
      </c>
    </row>
    <row r="173" s="2" customFormat="1" ht="75.6" spans="1:19">
      <c r="A173" s="10">
        <v>3101155034</v>
      </c>
      <c r="B173" s="12" t="s">
        <v>403</v>
      </c>
      <c r="C173" s="10"/>
      <c r="D173" s="10" t="s">
        <v>26</v>
      </c>
      <c r="E173" s="10">
        <v>14</v>
      </c>
      <c r="F173" s="10">
        <v>351</v>
      </c>
      <c r="G173" s="13">
        <v>33376.76</v>
      </c>
      <c r="H173" s="18">
        <v>9171.84</v>
      </c>
      <c r="I173" s="11">
        <v>9000</v>
      </c>
      <c r="J173" s="12" t="s">
        <v>907</v>
      </c>
      <c r="K173" s="10">
        <v>399</v>
      </c>
      <c r="L173" s="10">
        <v>1</v>
      </c>
      <c r="M173" s="10">
        <v>55</v>
      </c>
      <c r="N173" s="14">
        <v>3</v>
      </c>
      <c r="O173" s="12" t="s">
        <v>532</v>
      </c>
      <c r="P173" s="14">
        <v>10</v>
      </c>
      <c r="Q173" s="12" t="s">
        <v>908</v>
      </c>
      <c r="R173" s="10" t="s">
        <v>505</v>
      </c>
      <c r="S173" s="10">
        <v>0</v>
      </c>
    </row>
    <row r="174" s="2" customFormat="1" ht="64.8" spans="1:19">
      <c r="A174" s="10">
        <v>3101155035</v>
      </c>
      <c r="B174" s="12" t="s">
        <v>405</v>
      </c>
      <c r="C174" s="10" t="s">
        <v>160</v>
      </c>
      <c r="D174" s="10" t="s">
        <v>26</v>
      </c>
      <c r="E174" s="10">
        <v>31</v>
      </c>
      <c r="F174" s="10">
        <v>1110</v>
      </c>
      <c r="G174" s="13">
        <v>49502.73</v>
      </c>
      <c r="H174" s="18">
        <v>16577.43</v>
      </c>
      <c r="I174" s="11">
        <v>14868</v>
      </c>
      <c r="J174" s="12" t="s">
        <v>909</v>
      </c>
      <c r="K174" s="10">
        <v>306</v>
      </c>
      <c r="L174" s="10">
        <v>1</v>
      </c>
      <c r="M174" s="10">
        <v>61</v>
      </c>
      <c r="N174" s="10">
        <v>4</v>
      </c>
      <c r="O174" s="12" t="s">
        <v>803</v>
      </c>
      <c r="P174" s="10">
        <v>13</v>
      </c>
      <c r="Q174" s="12" t="s">
        <v>910</v>
      </c>
      <c r="R174" s="10" t="s">
        <v>505</v>
      </c>
      <c r="S174" s="10">
        <v>0</v>
      </c>
    </row>
    <row r="175" s="2" customFormat="1" ht="54" spans="1:19">
      <c r="A175" s="10">
        <v>3101155036</v>
      </c>
      <c r="B175" s="12" t="s">
        <v>407</v>
      </c>
      <c r="C175" s="10"/>
      <c r="D175" s="10" t="s">
        <v>26</v>
      </c>
      <c r="E175" s="10">
        <v>7</v>
      </c>
      <c r="F175" s="10">
        <v>135</v>
      </c>
      <c r="G175" s="13">
        <v>8303</v>
      </c>
      <c r="H175" s="18">
        <v>3868</v>
      </c>
      <c r="I175" s="11">
        <v>8500</v>
      </c>
      <c r="J175" s="12" t="s">
        <v>671</v>
      </c>
      <c r="K175" s="10">
        <v>294</v>
      </c>
      <c r="L175" s="10">
        <v>2</v>
      </c>
      <c r="M175" s="10">
        <v>32</v>
      </c>
      <c r="N175" s="14">
        <v>5</v>
      </c>
      <c r="O175" s="12" t="s">
        <v>911</v>
      </c>
      <c r="P175" s="14">
        <v>9</v>
      </c>
      <c r="Q175" s="12" t="s">
        <v>912</v>
      </c>
      <c r="R175" s="10" t="s">
        <v>505</v>
      </c>
      <c r="S175" s="10">
        <v>0</v>
      </c>
    </row>
    <row r="176" s="2" customFormat="1" ht="54" spans="1:19">
      <c r="A176" s="10">
        <v>3101155037</v>
      </c>
      <c r="B176" s="12" t="s">
        <v>409</v>
      </c>
      <c r="C176" s="10"/>
      <c r="D176" s="10" t="s">
        <v>26</v>
      </c>
      <c r="E176" s="10">
        <v>4</v>
      </c>
      <c r="F176" s="10">
        <v>100</v>
      </c>
      <c r="G176" s="15">
        <v>37490</v>
      </c>
      <c r="H176" s="19">
        <v>6514.33</v>
      </c>
      <c r="I176" s="27">
        <v>7929</v>
      </c>
      <c r="J176" s="12" t="s">
        <v>661</v>
      </c>
      <c r="K176" s="28">
        <v>150</v>
      </c>
      <c r="L176" s="10">
        <v>1</v>
      </c>
      <c r="M176" s="10">
        <v>61</v>
      </c>
      <c r="N176" s="10">
        <v>3</v>
      </c>
      <c r="O176" s="12" t="s">
        <v>541</v>
      </c>
      <c r="P176" s="10">
        <v>8</v>
      </c>
      <c r="Q176" s="12" t="s">
        <v>913</v>
      </c>
      <c r="R176" s="10" t="s">
        <v>505</v>
      </c>
      <c r="S176" s="10">
        <v>0</v>
      </c>
    </row>
    <row r="177" s="2" customFormat="1" ht="75.6" spans="1:19">
      <c r="A177" s="10">
        <v>3101155039</v>
      </c>
      <c r="B177" s="12" t="s">
        <v>411</v>
      </c>
      <c r="C177" s="10" t="s">
        <v>914</v>
      </c>
      <c r="D177" s="10" t="s">
        <v>26</v>
      </c>
      <c r="E177" s="10">
        <v>22</v>
      </c>
      <c r="F177" s="10">
        <v>903</v>
      </c>
      <c r="G177" s="15">
        <v>50378</v>
      </c>
      <c r="H177" s="19">
        <v>24657</v>
      </c>
      <c r="I177" s="27">
        <v>12363</v>
      </c>
      <c r="J177" s="12" t="s">
        <v>915</v>
      </c>
      <c r="K177" s="28">
        <v>484</v>
      </c>
      <c r="L177" s="10">
        <v>3</v>
      </c>
      <c r="M177" s="10">
        <v>70</v>
      </c>
      <c r="N177" s="10">
        <v>4</v>
      </c>
      <c r="O177" s="12" t="s">
        <v>709</v>
      </c>
      <c r="P177" s="10">
        <v>9</v>
      </c>
      <c r="Q177" s="12" t="s">
        <v>916</v>
      </c>
      <c r="R177" s="10" t="s">
        <v>505</v>
      </c>
      <c r="S177" s="10">
        <v>0</v>
      </c>
    </row>
    <row r="178" s="2" customFormat="1" ht="64.8" spans="1:19">
      <c r="A178" s="10">
        <v>3101155039</v>
      </c>
      <c r="B178" s="12" t="s">
        <v>411</v>
      </c>
      <c r="C178" s="10" t="s">
        <v>414</v>
      </c>
      <c r="D178" s="10" t="s">
        <v>26</v>
      </c>
      <c r="E178" s="10">
        <v>11</v>
      </c>
      <c r="F178" s="10">
        <v>442</v>
      </c>
      <c r="G178" s="13">
        <v>20372</v>
      </c>
      <c r="H178" s="18">
        <v>14415</v>
      </c>
      <c r="I178" s="11">
        <v>7679</v>
      </c>
      <c r="J178" s="12" t="s">
        <v>917</v>
      </c>
      <c r="K178" s="10">
        <v>439</v>
      </c>
      <c r="L178" s="10">
        <v>2</v>
      </c>
      <c r="M178" s="10">
        <v>72</v>
      </c>
      <c r="N178" s="14">
        <v>3</v>
      </c>
      <c r="O178" s="12" t="s">
        <v>532</v>
      </c>
      <c r="P178" s="14">
        <v>8</v>
      </c>
      <c r="Q178" s="12" t="s">
        <v>918</v>
      </c>
      <c r="R178" s="10" t="s">
        <v>505</v>
      </c>
      <c r="S178" s="10">
        <v>0</v>
      </c>
    </row>
    <row r="179" s="2" customFormat="1" ht="75.6" spans="1:19">
      <c r="A179" s="10">
        <v>3101155040</v>
      </c>
      <c r="B179" s="20" t="s">
        <v>416</v>
      </c>
      <c r="C179" s="10" t="s">
        <v>417</v>
      </c>
      <c r="D179" s="10" t="s">
        <v>26</v>
      </c>
      <c r="E179" s="10">
        <v>21</v>
      </c>
      <c r="F179" s="10">
        <v>425</v>
      </c>
      <c r="G179" s="13">
        <v>31243</v>
      </c>
      <c r="H179" s="18">
        <v>15368.67</v>
      </c>
      <c r="I179" s="11">
        <v>8700</v>
      </c>
      <c r="J179" s="12" t="s">
        <v>561</v>
      </c>
      <c r="K179" s="10">
        <v>530</v>
      </c>
      <c r="L179" s="10">
        <v>1</v>
      </c>
      <c r="M179" s="10">
        <v>57</v>
      </c>
      <c r="N179" s="14">
        <v>5</v>
      </c>
      <c r="O179" s="12" t="s">
        <v>919</v>
      </c>
      <c r="P179" s="14">
        <v>11</v>
      </c>
      <c r="Q179" s="12" t="s">
        <v>920</v>
      </c>
      <c r="R179" s="10" t="s">
        <v>505</v>
      </c>
      <c r="S179" s="10">
        <v>0</v>
      </c>
    </row>
    <row r="180" s="2" customFormat="1" ht="64.8" spans="1:19">
      <c r="A180" s="22">
        <v>3101155040</v>
      </c>
      <c r="B180" s="20" t="s">
        <v>416</v>
      </c>
      <c r="C180" s="10" t="s">
        <v>419</v>
      </c>
      <c r="D180" s="10" t="s">
        <v>26</v>
      </c>
      <c r="E180" s="10">
        <v>10</v>
      </c>
      <c r="F180" s="10">
        <v>782</v>
      </c>
      <c r="G180" s="15">
        <v>46110.2</v>
      </c>
      <c r="H180" s="18">
        <v>11281.55</v>
      </c>
      <c r="I180" s="27">
        <v>12000</v>
      </c>
      <c r="J180" s="12" t="s">
        <v>598</v>
      </c>
      <c r="K180" s="28">
        <v>385</v>
      </c>
      <c r="L180" s="10">
        <v>1</v>
      </c>
      <c r="M180" s="10">
        <v>41</v>
      </c>
      <c r="N180" s="10">
        <v>5</v>
      </c>
      <c r="O180" s="12" t="s">
        <v>921</v>
      </c>
      <c r="P180" s="10">
        <v>15</v>
      </c>
      <c r="Q180" s="12" t="s">
        <v>922</v>
      </c>
      <c r="R180" s="10" t="s">
        <v>505</v>
      </c>
      <c r="S180" s="10">
        <v>0</v>
      </c>
    </row>
    <row r="181" s="2" customFormat="1" ht="75.6" spans="1:19">
      <c r="A181" s="22">
        <v>3101155041</v>
      </c>
      <c r="B181" s="12" t="s">
        <v>421</v>
      </c>
      <c r="C181" s="10"/>
      <c r="D181" s="10" t="s">
        <v>141</v>
      </c>
      <c r="E181" s="10">
        <v>8</v>
      </c>
      <c r="F181" s="10">
        <v>69</v>
      </c>
      <c r="G181" s="15">
        <v>88540</v>
      </c>
      <c r="H181" s="18">
        <v>106073</v>
      </c>
      <c r="I181" s="27">
        <v>7545</v>
      </c>
      <c r="J181" s="12" t="s">
        <v>923</v>
      </c>
      <c r="K181" s="28">
        <v>1476</v>
      </c>
      <c r="L181" s="10">
        <v>3</v>
      </c>
      <c r="M181" s="10">
        <v>327</v>
      </c>
      <c r="N181" s="10">
        <v>10</v>
      </c>
      <c r="O181" s="12" t="s">
        <v>924</v>
      </c>
      <c r="P181" s="10">
        <v>12</v>
      </c>
      <c r="Q181" s="12" t="s">
        <v>925</v>
      </c>
      <c r="R181" s="10" t="s">
        <v>639</v>
      </c>
      <c r="S181" s="10">
        <v>600</v>
      </c>
    </row>
    <row r="182" s="2" customFormat="1" ht="64.8" spans="1:19">
      <c r="A182" s="10">
        <v>3101155043</v>
      </c>
      <c r="B182" s="12" t="s">
        <v>423</v>
      </c>
      <c r="C182" s="10"/>
      <c r="D182" s="10" t="s">
        <v>141</v>
      </c>
      <c r="E182" s="10">
        <v>88</v>
      </c>
      <c r="F182" s="10">
        <v>2659</v>
      </c>
      <c r="G182" s="16">
        <v>134269</v>
      </c>
      <c r="H182" s="21">
        <v>136320</v>
      </c>
      <c r="I182" s="27">
        <v>39977</v>
      </c>
      <c r="J182" s="12" t="s">
        <v>926</v>
      </c>
      <c r="K182" s="28">
        <v>2000</v>
      </c>
      <c r="L182" s="10">
        <v>6</v>
      </c>
      <c r="M182" s="10">
        <v>40</v>
      </c>
      <c r="N182" s="10">
        <v>23</v>
      </c>
      <c r="O182" s="12" t="s">
        <v>927</v>
      </c>
      <c r="P182" s="10">
        <v>45</v>
      </c>
      <c r="Q182" s="12" t="s">
        <v>928</v>
      </c>
      <c r="R182" s="10" t="s">
        <v>639</v>
      </c>
      <c r="S182" s="10">
        <v>4500</v>
      </c>
    </row>
    <row r="183" s="2" customFormat="1" ht="54" spans="1:19">
      <c r="A183" s="10">
        <v>3101155044</v>
      </c>
      <c r="B183" s="12" t="s">
        <v>426</v>
      </c>
      <c r="C183" s="10"/>
      <c r="D183" s="10" t="s">
        <v>141</v>
      </c>
      <c r="E183" s="10">
        <v>20</v>
      </c>
      <c r="F183" s="10">
        <v>794</v>
      </c>
      <c r="G183" s="15">
        <v>14068</v>
      </c>
      <c r="H183" s="18">
        <v>9921.87</v>
      </c>
      <c r="I183" s="27">
        <v>7286</v>
      </c>
      <c r="J183" s="12" t="s">
        <v>929</v>
      </c>
      <c r="K183" s="28">
        <v>550</v>
      </c>
      <c r="L183" s="10">
        <v>3</v>
      </c>
      <c r="M183" s="10">
        <v>60</v>
      </c>
      <c r="N183" s="10">
        <v>4</v>
      </c>
      <c r="O183" s="12" t="s">
        <v>930</v>
      </c>
      <c r="P183" s="10">
        <v>11</v>
      </c>
      <c r="Q183" s="12" t="s">
        <v>931</v>
      </c>
      <c r="R183" s="10" t="s">
        <v>505</v>
      </c>
      <c r="S183" s="10">
        <v>0</v>
      </c>
    </row>
    <row r="184" s="2" customFormat="1" ht="54" spans="1:19">
      <c r="A184" s="10">
        <v>3101155045</v>
      </c>
      <c r="B184" s="12" t="s">
        <v>428</v>
      </c>
      <c r="C184" s="10"/>
      <c r="D184" s="10" t="s">
        <v>141</v>
      </c>
      <c r="E184" s="10">
        <v>24</v>
      </c>
      <c r="F184" s="10">
        <v>831</v>
      </c>
      <c r="G184" s="18">
        <v>17610</v>
      </c>
      <c r="H184" s="18">
        <v>9900.71</v>
      </c>
      <c r="I184" s="27">
        <v>8876</v>
      </c>
      <c r="J184" s="12" t="s">
        <v>887</v>
      </c>
      <c r="K184" s="28">
        <v>200</v>
      </c>
      <c r="L184" s="10">
        <v>1</v>
      </c>
      <c r="M184" s="10">
        <v>85</v>
      </c>
      <c r="N184" s="10">
        <v>3</v>
      </c>
      <c r="O184" s="12" t="s">
        <v>541</v>
      </c>
      <c r="P184" s="10">
        <v>9</v>
      </c>
      <c r="Q184" s="12" t="s">
        <v>932</v>
      </c>
      <c r="R184" s="10" t="s">
        <v>505</v>
      </c>
      <c r="S184" s="10">
        <v>0</v>
      </c>
    </row>
    <row r="185" s="2" customFormat="1" ht="97.2" spans="1:19">
      <c r="A185" s="70">
        <v>3101155046</v>
      </c>
      <c r="B185" s="71" t="s">
        <v>430</v>
      </c>
      <c r="C185" s="70" t="s">
        <v>431</v>
      </c>
      <c r="D185" s="70" t="s">
        <v>26</v>
      </c>
      <c r="E185" s="70">
        <v>29</v>
      </c>
      <c r="F185" s="70">
        <v>1328</v>
      </c>
      <c r="G185" s="72">
        <v>18197</v>
      </c>
      <c r="H185" s="73">
        <v>14889.57</v>
      </c>
      <c r="I185" s="85">
        <v>4000</v>
      </c>
      <c r="J185" s="71" t="s">
        <v>537</v>
      </c>
      <c r="K185" s="86">
        <v>376</v>
      </c>
      <c r="L185" s="70">
        <v>1</v>
      </c>
      <c r="M185" s="70">
        <v>35</v>
      </c>
      <c r="N185" s="70">
        <v>6</v>
      </c>
      <c r="O185" s="71" t="s">
        <v>933</v>
      </c>
      <c r="P185" s="70">
        <v>16</v>
      </c>
      <c r="Q185" s="71" t="s">
        <v>934</v>
      </c>
      <c r="R185" s="70" t="s">
        <v>505</v>
      </c>
      <c r="S185" s="70">
        <v>0</v>
      </c>
    </row>
    <row r="186" s="2" customFormat="1" ht="86.4" spans="1:19">
      <c r="A186" s="70">
        <v>3101155046</v>
      </c>
      <c r="B186" s="71" t="s">
        <v>430</v>
      </c>
      <c r="C186" s="70" t="s">
        <v>433</v>
      </c>
      <c r="D186" s="70" t="s">
        <v>26</v>
      </c>
      <c r="E186" s="70">
        <v>0</v>
      </c>
      <c r="F186" s="70">
        <v>0</v>
      </c>
      <c r="G186" s="74">
        <v>23152</v>
      </c>
      <c r="H186" s="74">
        <v>14374.72</v>
      </c>
      <c r="I186" s="74">
        <v>7616</v>
      </c>
      <c r="J186" s="70" t="s">
        <v>935</v>
      </c>
      <c r="K186" s="70">
        <v>435</v>
      </c>
      <c r="L186" s="70">
        <v>1</v>
      </c>
      <c r="M186" s="70">
        <v>35</v>
      </c>
      <c r="N186" s="70">
        <v>1</v>
      </c>
      <c r="O186" s="70" t="s">
        <v>936</v>
      </c>
      <c r="P186" s="70">
        <v>14</v>
      </c>
      <c r="Q186" s="71" t="s">
        <v>937</v>
      </c>
      <c r="R186" s="70" t="s">
        <v>505</v>
      </c>
      <c r="S186" s="70">
        <v>0</v>
      </c>
    </row>
    <row r="187" s="2" customFormat="1" ht="75.6" spans="1:19">
      <c r="A187" s="10">
        <v>3101155047</v>
      </c>
      <c r="B187" s="12" t="s">
        <v>435</v>
      </c>
      <c r="C187" s="10"/>
      <c r="D187" s="10" t="s">
        <v>141</v>
      </c>
      <c r="E187" s="10">
        <v>14</v>
      </c>
      <c r="F187" s="10">
        <v>166</v>
      </c>
      <c r="G187" s="16">
        <v>40096</v>
      </c>
      <c r="H187" s="17">
        <v>24538</v>
      </c>
      <c r="I187" s="27">
        <v>5913</v>
      </c>
      <c r="J187" s="12" t="s">
        <v>938</v>
      </c>
      <c r="K187" s="28">
        <v>604</v>
      </c>
      <c r="L187" s="10">
        <v>2</v>
      </c>
      <c r="M187" s="10">
        <v>50</v>
      </c>
      <c r="N187" s="10">
        <v>4</v>
      </c>
      <c r="O187" s="12" t="s">
        <v>530</v>
      </c>
      <c r="P187" s="10">
        <v>12</v>
      </c>
      <c r="Q187" s="12" t="s">
        <v>939</v>
      </c>
      <c r="R187" s="10" t="s">
        <v>639</v>
      </c>
      <c r="S187" s="10">
        <v>408</v>
      </c>
    </row>
    <row r="188" s="2" customFormat="1" ht="108" spans="1:19">
      <c r="A188" s="10">
        <v>3101155048</v>
      </c>
      <c r="B188" s="12" t="s">
        <v>437</v>
      </c>
      <c r="C188" s="10"/>
      <c r="D188" s="10" t="s">
        <v>141</v>
      </c>
      <c r="E188" s="10">
        <v>7</v>
      </c>
      <c r="F188" s="10">
        <v>105</v>
      </c>
      <c r="G188" s="15">
        <v>26790</v>
      </c>
      <c r="H188" s="19">
        <v>8396</v>
      </c>
      <c r="I188" s="27">
        <v>6454</v>
      </c>
      <c r="J188" s="12" t="s">
        <v>940</v>
      </c>
      <c r="K188" s="28">
        <v>470</v>
      </c>
      <c r="L188" s="10">
        <v>1</v>
      </c>
      <c r="M188" s="10">
        <v>35</v>
      </c>
      <c r="N188" s="10">
        <v>5</v>
      </c>
      <c r="O188" s="12" t="s">
        <v>941</v>
      </c>
      <c r="P188" s="10">
        <v>10</v>
      </c>
      <c r="Q188" s="12" t="s">
        <v>942</v>
      </c>
      <c r="R188" s="10" t="s">
        <v>505</v>
      </c>
      <c r="S188" s="10">
        <v>0</v>
      </c>
    </row>
    <row r="189" s="2" customFormat="1" ht="108" spans="1:19">
      <c r="A189" s="14">
        <v>3101155049</v>
      </c>
      <c r="B189" s="12" t="s">
        <v>439</v>
      </c>
      <c r="C189" s="10"/>
      <c r="D189" s="14" t="s">
        <v>141</v>
      </c>
      <c r="E189" s="10">
        <v>24</v>
      </c>
      <c r="F189" s="10">
        <v>838</v>
      </c>
      <c r="G189" s="15">
        <v>64860</v>
      </c>
      <c r="H189" s="18">
        <v>27371</v>
      </c>
      <c r="I189" s="87">
        <v>17800</v>
      </c>
      <c r="J189" s="12" t="s">
        <v>943</v>
      </c>
      <c r="K189" s="28">
        <v>680</v>
      </c>
      <c r="L189" s="10">
        <v>1</v>
      </c>
      <c r="M189" s="10">
        <v>40</v>
      </c>
      <c r="N189" s="10">
        <v>6</v>
      </c>
      <c r="O189" s="12" t="s">
        <v>944</v>
      </c>
      <c r="P189" s="10">
        <v>19</v>
      </c>
      <c r="Q189" s="12" t="s">
        <v>945</v>
      </c>
      <c r="R189" s="10" t="s">
        <v>639</v>
      </c>
      <c r="S189" s="10">
        <v>200</v>
      </c>
    </row>
    <row r="190" s="2" customFormat="1" ht="54" spans="1:19">
      <c r="A190" s="10">
        <v>3101155050</v>
      </c>
      <c r="B190" s="12" t="s">
        <v>441</v>
      </c>
      <c r="C190" s="10"/>
      <c r="D190" s="10" t="s">
        <v>141</v>
      </c>
      <c r="E190" s="10">
        <v>14</v>
      </c>
      <c r="F190" s="10">
        <v>299</v>
      </c>
      <c r="G190" s="16">
        <v>37953</v>
      </c>
      <c r="H190" s="16">
        <v>21081.74</v>
      </c>
      <c r="I190" s="87">
        <v>12274</v>
      </c>
      <c r="J190" s="12" t="s">
        <v>946</v>
      </c>
      <c r="K190" s="88">
        <v>134</v>
      </c>
      <c r="L190" s="10">
        <v>1</v>
      </c>
      <c r="M190" s="10">
        <v>81</v>
      </c>
      <c r="N190" s="14">
        <v>4</v>
      </c>
      <c r="O190" s="12" t="s">
        <v>947</v>
      </c>
      <c r="P190" s="14">
        <v>10</v>
      </c>
      <c r="Q190" s="12" t="s">
        <v>948</v>
      </c>
      <c r="R190" s="10" t="s">
        <v>505</v>
      </c>
      <c r="S190" s="10">
        <v>0</v>
      </c>
    </row>
    <row r="191" s="2" customFormat="1" ht="64.8" spans="1:19">
      <c r="A191" s="10">
        <v>3101155051</v>
      </c>
      <c r="B191" s="12" t="s">
        <v>443</v>
      </c>
      <c r="C191" s="10"/>
      <c r="D191" s="10" t="s">
        <v>26</v>
      </c>
      <c r="E191" s="10">
        <v>22</v>
      </c>
      <c r="F191" s="10">
        <v>895</v>
      </c>
      <c r="G191" s="13">
        <v>28585.6</v>
      </c>
      <c r="H191" s="18">
        <v>53099.6</v>
      </c>
      <c r="I191" s="11">
        <v>11317.12</v>
      </c>
      <c r="J191" s="12" t="s">
        <v>949</v>
      </c>
      <c r="K191" s="10">
        <v>620</v>
      </c>
      <c r="L191" s="10">
        <v>2</v>
      </c>
      <c r="M191" s="10">
        <v>26</v>
      </c>
      <c r="N191" s="14">
        <v>15</v>
      </c>
      <c r="O191" s="12" t="s">
        <v>950</v>
      </c>
      <c r="P191" s="14">
        <v>4</v>
      </c>
      <c r="Q191" s="12" t="s">
        <v>951</v>
      </c>
      <c r="R191" s="10" t="s">
        <v>505</v>
      </c>
      <c r="S191" s="10">
        <v>0</v>
      </c>
    </row>
    <row r="192" s="2" customFormat="1" ht="75.6" spans="1:19">
      <c r="A192" s="10">
        <v>3101155052</v>
      </c>
      <c r="B192" s="12" t="s">
        <v>445</v>
      </c>
      <c r="C192" s="10"/>
      <c r="D192" s="10" t="s">
        <v>141</v>
      </c>
      <c r="E192" s="10">
        <v>12</v>
      </c>
      <c r="F192" s="28">
        <v>381</v>
      </c>
      <c r="G192" s="17">
        <v>21902</v>
      </c>
      <c r="H192" s="21">
        <v>38043</v>
      </c>
      <c r="I192" s="27">
        <v>7197</v>
      </c>
      <c r="J192" s="12" t="s">
        <v>952</v>
      </c>
      <c r="K192" s="28">
        <v>698</v>
      </c>
      <c r="L192" s="10">
        <v>7</v>
      </c>
      <c r="M192" s="10">
        <v>36</v>
      </c>
      <c r="N192" s="10">
        <v>6</v>
      </c>
      <c r="O192" s="12" t="s">
        <v>667</v>
      </c>
      <c r="P192" s="10">
        <v>26</v>
      </c>
      <c r="Q192" s="12" t="s">
        <v>953</v>
      </c>
      <c r="R192" s="10" t="s">
        <v>505</v>
      </c>
      <c r="S192" s="10">
        <v>0</v>
      </c>
    </row>
    <row r="193" s="2" customFormat="1" ht="140.4" spans="1:19">
      <c r="A193" s="10">
        <v>3101155053</v>
      </c>
      <c r="B193" s="12" t="s">
        <v>447</v>
      </c>
      <c r="C193" s="10"/>
      <c r="D193" s="10" t="s">
        <v>141</v>
      </c>
      <c r="E193" s="10">
        <v>14</v>
      </c>
      <c r="F193" s="28">
        <v>323</v>
      </c>
      <c r="G193" s="13">
        <v>55576</v>
      </c>
      <c r="H193" s="19">
        <v>35140</v>
      </c>
      <c r="I193" s="27">
        <v>21590</v>
      </c>
      <c r="J193" s="12" t="s">
        <v>954</v>
      </c>
      <c r="K193" s="28">
        <v>511</v>
      </c>
      <c r="L193" s="10">
        <v>1</v>
      </c>
      <c r="M193" s="10">
        <v>41</v>
      </c>
      <c r="N193" s="10">
        <v>10</v>
      </c>
      <c r="O193" s="12" t="s">
        <v>955</v>
      </c>
      <c r="P193" s="10">
        <v>35</v>
      </c>
      <c r="Q193" s="12" t="s">
        <v>956</v>
      </c>
      <c r="R193" s="10" t="s">
        <v>639</v>
      </c>
      <c r="S193" s="10">
        <v>34</v>
      </c>
    </row>
    <row r="194" s="2" customFormat="1" ht="108" spans="1:19">
      <c r="A194" s="10">
        <v>3101155055</v>
      </c>
      <c r="B194" s="12" t="s">
        <v>449</v>
      </c>
      <c r="C194" s="10"/>
      <c r="D194" s="10" t="s">
        <v>141</v>
      </c>
      <c r="E194" s="10">
        <v>24</v>
      </c>
      <c r="F194" s="10">
        <v>732</v>
      </c>
      <c r="G194" s="13">
        <v>35333</v>
      </c>
      <c r="H194" s="18">
        <v>27999</v>
      </c>
      <c r="I194" s="11">
        <v>5000</v>
      </c>
      <c r="J194" s="12" t="s">
        <v>957</v>
      </c>
      <c r="K194" s="10">
        <v>2000</v>
      </c>
      <c r="L194" s="10">
        <v>6</v>
      </c>
      <c r="M194" s="10">
        <v>208</v>
      </c>
      <c r="N194" s="14">
        <v>5</v>
      </c>
      <c r="O194" s="12" t="s">
        <v>958</v>
      </c>
      <c r="P194" s="14">
        <v>30</v>
      </c>
      <c r="Q194" s="12" t="s">
        <v>959</v>
      </c>
      <c r="R194" s="10" t="s">
        <v>639</v>
      </c>
      <c r="S194" s="10">
        <v>308</v>
      </c>
    </row>
    <row r="195" s="2" customFormat="1" ht="75.6" spans="1:19">
      <c r="A195" s="28">
        <v>3101155056</v>
      </c>
      <c r="B195" s="12" t="s">
        <v>451</v>
      </c>
      <c r="C195" s="88"/>
      <c r="D195" s="88" t="s">
        <v>141</v>
      </c>
      <c r="E195" s="28">
        <v>6</v>
      </c>
      <c r="F195" s="28">
        <v>81</v>
      </c>
      <c r="G195" s="18">
        <v>33840</v>
      </c>
      <c r="H195" s="18">
        <v>67631.4</v>
      </c>
      <c r="I195" s="27">
        <v>17862</v>
      </c>
      <c r="J195" s="95" t="s">
        <v>960</v>
      </c>
      <c r="K195" s="28">
        <v>712</v>
      </c>
      <c r="L195" s="28">
        <v>3</v>
      </c>
      <c r="M195" s="28">
        <v>37</v>
      </c>
      <c r="N195" s="29">
        <v>6</v>
      </c>
      <c r="O195" s="95" t="s">
        <v>961</v>
      </c>
      <c r="P195" s="29">
        <v>6</v>
      </c>
      <c r="Q195" s="96" t="s">
        <v>962</v>
      </c>
      <c r="R195" s="28" t="s">
        <v>639</v>
      </c>
      <c r="S195" s="10">
        <v>848</v>
      </c>
    </row>
    <row r="196" s="2" customFormat="1" ht="64.8" spans="1:19">
      <c r="A196" s="10">
        <v>3101155058</v>
      </c>
      <c r="B196" s="12" t="s">
        <v>453</v>
      </c>
      <c r="C196" s="10"/>
      <c r="D196" s="10" t="s">
        <v>26</v>
      </c>
      <c r="E196" s="10">
        <v>1</v>
      </c>
      <c r="F196" s="10">
        <v>17</v>
      </c>
      <c r="G196" s="91">
        <v>36587</v>
      </c>
      <c r="H196" s="91">
        <v>24498</v>
      </c>
      <c r="I196" s="11">
        <v>9369</v>
      </c>
      <c r="J196" s="54" t="s">
        <v>963</v>
      </c>
      <c r="K196" s="55">
        <v>636</v>
      </c>
      <c r="L196" s="55">
        <v>2</v>
      </c>
      <c r="M196" s="55">
        <v>173</v>
      </c>
      <c r="N196" s="55">
        <v>4</v>
      </c>
      <c r="O196" s="54" t="s">
        <v>964</v>
      </c>
      <c r="P196" s="55">
        <v>10</v>
      </c>
      <c r="Q196" s="54" t="s">
        <v>965</v>
      </c>
      <c r="R196" s="10" t="s">
        <v>505</v>
      </c>
      <c r="S196" s="14">
        <v>0</v>
      </c>
    </row>
    <row r="197" s="2" customFormat="1" ht="43.2" spans="1:19">
      <c r="A197" s="92">
        <v>3101156002</v>
      </c>
      <c r="B197" s="12" t="s">
        <v>455</v>
      </c>
      <c r="C197" s="40" t="s">
        <v>456</v>
      </c>
      <c r="D197" s="93" t="s">
        <v>26</v>
      </c>
      <c r="E197" s="93">
        <v>9</v>
      </c>
      <c r="F197" s="93">
        <v>90</v>
      </c>
      <c r="G197" s="16">
        <v>4079.6</v>
      </c>
      <c r="H197" s="21">
        <v>2877.29</v>
      </c>
      <c r="I197" s="11">
        <v>1260</v>
      </c>
      <c r="J197" s="12" t="s">
        <v>966</v>
      </c>
      <c r="K197" s="10">
        <v>100</v>
      </c>
      <c r="L197" s="10">
        <v>1</v>
      </c>
      <c r="M197" s="10">
        <v>44</v>
      </c>
      <c r="N197" s="14">
        <v>2</v>
      </c>
      <c r="O197" s="12" t="s">
        <v>967</v>
      </c>
      <c r="P197" s="14">
        <v>17</v>
      </c>
      <c r="Q197" s="12" t="s">
        <v>968</v>
      </c>
      <c r="R197" s="10" t="s">
        <v>505</v>
      </c>
      <c r="S197" s="10">
        <v>0</v>
      </c>
    </row>
    <row r="198" s="2" customFormat="1" ht="43.2" spans="1:19">
      <c r="A198" s="92">
        <v>3101156002</v>
      </c>
      <c r="B198" s="12" t="s">
        <v>455</v>
      </c>
      <c r="C198" s="40" t="s">
        <v>65</v>
      </c>
      <c r="D198" s="10" t="s">
        <v>26</v>
      </c>
      <c r="E198" s="10">
        <v>10</v>
      </c>
      <c r="F198" s="93">
        <v>101</v>
      </c>
      <c r="G198" s="16">
        <v>6221.53</v>
      </c>
      <c r="H198" s="17">
        <v>6713.14</v>
      </c>
      <c r="I198" s="27">
        <v>2270</v>
      </c>
      <c r="J198" s="12" t="s">
        <v>969</v>
      </c>
      <c r="K198" s="28">
        <v>90</v>
      </c>
      <c r="L198" s="10">
        <v>1</v>
      </c>
      <c r="M198" s="10">
        <v>70</v>
      </c>
      <c r="N198" s="10">
        <v>1</v>
      </c>
      <c r="O198" s="12" t="s">
        <v>970</v>
      </c>
      <c r="P198" s="10">
        <v>15</v>
      </c>
      <c r="Q198" s="12" t="s">
        <v>971</v>
      </c>
      <c r="R198" s="10" t="s">
        <v>505</v>
      </c>
      <c r="S198" s="10">
        <v>0</v>
      </c>
    </row>
    <row r="199" s="2" customFormat="1" ht="118.8" spans="1:19">
      <c r="A199" s="92">
        <v>3101156003</v>
      </c>
      <c r="B199" s="12" t="s">
        <v>460</v>
      </c>
      <c r="C199" s="10" t="s">
        <v>36</v>
      </c>
      <c r="D199" s="14" t="s">
        <v>26</v>
      </c>
      <c r="E199" s="14">
        <v>6</v>
      </c>
      <c r="F199" s="14">
        <v>69</v>
      </c>
      <c r="G199" s="18">
        <v>14561</v>
      </c>
      <c r="H199" s="18">
        <v>10725.44</v>
      </c>
      <c r="I199" s="27">
        <v>3412</v>
      </c>
      <c r="J199" s="12" t="s">
        <v>972</v>
      </c>
      <c r="K199" s="29">
        <v>294</v>
      </c>
      <c r="L199" s="14">
        <v>1</v>
      </c>
      <c r="M199" s="14">
        <v>70</v>
      </c>
      <c r="N199" s="14">
        <v>1</v>
      </c>
      <c r="O199" s="12" t="s">
        <v>973</v>
      </c>
      <c r="P199" s="14">
        <v>26</v>
      </c>
      <c r="Q199" s="12" t="s">
        <v>974</v>
      </c>
      <c r="R199" s="14" t="s">
        <v>639</v>
      </c>
      <c r="S199" s="10">
        <v>8</v>
      </c>
    </row>
    <row r="200" s="2" customFormat="1" ht="43.2" spans="1:19">
      <c r="A200" s="92">
        <v>3101156003</v>
      </c>
      <c r="B200" s="12" t="s">
        <v>460</v>
      </c>
      <c r="C200" s="10" t="s">
        <v>462</v>
      </c>
      <c r="D200" s="14" t="s">
        <v>26</v>
      </c>
      <c r="E200" s="14">
        <v>7</v>
      </c>
      <c r="F200" s="14">
        <v>74</v>
      </c>
      <c r="G200" s="18">
        <v>1701.19</v>
      </c>
      <c r="H200" s="18">
        <v>2580.6</v>
      </c>
      <c r="I200" s="27">
        <v>712.4</v>
      </c>
      <c r="J200" s="12" t="s">
        <v>975</v>
      </c>
      <c r="K200" s="29">
        <v>56</v>
      </c>
      <c r="L200" s="14">
        <v>1</v>
      </c>
      <c r="M200" s="14">
        <v>45</v>
      </c>
      <c r="N200" s="14">
        <v>1</v>
      </c>
      <c r="O200" s="12" t="s">
        <v>976</v>
      </c>
      <c r="P200" s="14">
        <v>8</v>
      </c>
      <c r="Q200" s="12" t="s">
        <v>977</v>
      </c>
      <c r="R200" s="14" t="s">
        <v>505</v>
      </c>
      <c r="S200" s="10">
        <v>0</v>
      </c>
    </row>
    <row r="201" s="2" customFormat="1" ht="75.6" spans="1:19">
      <c r="A201" s="10">
        <v>3101156004</v>
      </c>
      <c r="B201" s="12" t="s">
        <v>464</v>
      </c>
      <c r="C201" s="10"/>
      <c r="D201" s="10" t="s">
        <v>26</v>
      </c>
      <c r="E201" s="10">
        <v>10</v>
      </c>
      <c r="F201" s="10">
        <v>103</v>
      </c>
      <c r="G201" s="13">
        <v>10335.9</v>
      </c>
      <c r="H201" s="18">
        <v>11532</v>
      </c>
      <c r="I201" s="11">
        <v>2618</v>
      </c>
      <c r="J201" s="12" t="s">
        <v>972</v>
      </c>
      <c r="K201" s="14">
        <v>280</v>
      </c>
      <c r="L201" s="10">
        <v>2</v>
      </c>
      <c r="M201" s="10">
        <v>57</v>
      </c>
      <c r="N201" s="14">
        <v>2</v>
      </c>
      <c r="O201" s="12" t="s">
        <v>978</v>
      </c>
      <c r="P201" s="14">
        <v>27</v>
      </c>
      <c r="Q201" s="12" t="s">
        <v>979</v>
      </c>
      <c r="R201" s="10" t="s">
        <v>505</v>
      </c>
      <c r="S201" s="10">
        <v>0</v>
      </c>
    </row>
    <row r="202" s="2" customFormat="1" ht="54" spans="1:19">
      <c r="A202" s="41">
        <v>3101156005</v>
      </c>
      <c r="B202" s="12" t="s">
        <v>466</v>
      </c>
      <c r="C202" s="28"/>
      <c r="D202" s="28" t="s">
        <v>26</v>
      </c>
      <c r="E202" s="28">
        <v>7</v>
      </c>
      <c r="F202" s="28">
        <v>145</v>
      </c>
      <c r="G202" s="19">
        <v>7384</v>
      </c>
      <c r="H202" s="19">
        <v>7928</v>
      </c>
      <c r="I202" s="27">
        <v>1290</v>
      </c>
      <c r="J202" s="96" t="s">
        <v>980</v>
      </c>
      <c r="K202" s="28">
        <v>65</v>
      </c>
      <c r="L202" s="28">
        <v>1</v>
      </c>
      <c r="M202" s="28">
        <v>36</v>
      </c>
      <c r="N202" s="29">
        <v>2</v>
      </c>
      <c r="O202" s="96" t="s">
        <v>981</v>
      </c>
      <c r="P202" s="29">
        <v>7</v>
      </c>
      <c r="Q202" s="96" t="s">
        <v>982</v>
      </c>
      <c r="R202" s="28" t="s">
        <v>639</v>
      </c>
      <c r="S202" s="10">
        <v>240</v>
      </c>
    </row>
    <row r="203" s="2" customFormat="1" ht="34" customHeight="1" spans="1:19">
      <c r="A203" s="59">
        <v>3101155059</v>
      </c>
      <c r="B203" s="40" t="s">
        <v>468</v>
      </c>
      <c r="C203" s="41"/>
      <c r="D203" s="41" t="s">
        <v>26</v>
      </c>
      <c r="E203" s="10"/>
      <c r="F203" s="10"/>
      <c r="G203" s="42">
        <v>35000</v>
      </c>
      <c r="H203" s="42">
        <v>47330</v>
      </c>
      <c r="I203" s="11"/>
      <c r="J203" s="54"/>
      <c r="K203" s="55" t="s">
        <v>470</v>
      </c>
      <c r="L203" s="55"/>
      <c r="M203" s="55"/>
      <c r="N203" s="55"/>
      <c r="O203" s="54"/>
      <c r="P203" s="55"/>
      <c r="Q203" s="54"/>
      <c r="R203" s="10" t="s">
        <v>505</v>
      </c>
      <c r="S203" s="14"/>
    </row>
    <row r="204" s="2" customFormat="1" ht="31" customHeight="1" spans="1:19">
      <c r="A204" s="59">
        <v>3101155060</v>
      </c>
      <c r="B204" s="40" t="s">
        <v>471</v>
      </c>
      <c r="C204" s="41"/>
      <c r="D204" s="41" t="s">
        <v>26</v>
      </c>
      <c r="E204" s="10"/>
      <c r="F204" s="10"/>
      <c r="G204" s="42">
        <v>38685.18</v>
      </c>
      <c r="H204" s="42">
        <v>37190</v>
      </c>
      <c r="I204" s="11"/>
      <c r="J204" s="54"/>
      <c r="K204" s="55" t="s">
        <v>470</v>
      </c>
      <c r="L204" s="55"/>
      <c r="M204" s="55"/>
      <c r="N204" s="55"/>
      <c r="O204" s="54"/>
      <c r="P204" s="55"/>
      <c r="Q204" s="54"/>
      <c r="R204" s="10" t="s">
        <v>505</v>
      </c>
      <c r="S204" s="14"/>
    </row>
    <row r="205" s="2" customFormat="1" ht="35" customHeight="1" spans="1:19">
      <c r="A205" s="59">
        <v>3101155063</v>
      </c>
      <c r="B205" s="40" t="s">
        <v>473</v>
      </c>
      <c r="C205" s="41"/>
      <c r="D205" s="41" t="s">
        <v>26</v>
      </c>
      <c r="E205" s="10"/>
      <c r="F205" s="10"/>
      <c r="G205" s="42">
        <v>23711</v>
      </c>
      <c r="H205" s="42">
        <v>18176</v>
      </c>
      <c r="I205" s="11"/>
      <c r="J205" s="54"/>
      <c r="K205" s="55" t="s">
        <v>470</v>
      </c>
      <c r="L205" s="55"/>
      <c r="M205" s="55"/>
      <c r="N205" s="55"/>
      <c r="O205" s="54"/>
      <c r="P205" s="55"/>
      <c r="Q205" s="54"/>
      <c r="R205" s="10" t="s">
        <v>505</v>
      </c>
      <c r="S205" s="14"/>
    </row>
    <row r="206" s="2" customFormat="1" ht="35" customHeight="1" spans="1:19">
      <c r="A206" s="59">
        <v>3101151107</v>
      </c>
      <c r="B206" s="40" t="s">
        <v>475</v>
      </c>
      <c r="C206" s="41"/>
      <c r="D206" s="41" t="s">
        <v>26</v>
      </c>
      <c r="E206" s="10"/>
      <c r="F206" s="10"/>
      <c r="G206" s="42">
        <v>19670</v>
      </c>
      <c r="H206" s="42">
        <v>27671.67</v>
      </c>
      <c r="I206" s="11"/>
      <c r="J206" s="54"/>
      <c r="K206" s="55" t="s">
        <v>470</v>
      </c>
      <c r="L206" s="55"/>
      <c r="M206" s="55"/>
      <c r="N206" s="55"/>
      <c r="O206" s="54"/>
      <c r="P206" s="55"/>
      <c r="Q206" s="54"/>
      <c r="R206" s="10" t="s">
        <v>505</v>
      </c>
      <c r="S206" s="14"/>
    </row>
    <row r="207" s="2" customFormat="1" ht="41" customHeight="1" spans="1:19">
      <c r="A207" s="59">
        <v>3101155061</v>
      </c>
      <c r="B207" s="40" t="s">
        <v>477</v>
      </c>
      <c r="C207" s="41"/>
      <c r="D207" s="41" t="s">
        <v>26</v>
      </c>
      <c r="E207" s="10"/>
      <c r="F207" s="10"/>
      <c r="G207" s="42">
        <v>27807</v>
      </c>
      <c r="H207" s="42">
        <v>32100</v>
      </c>
      <c r="I207" s="11"/>
      <c r="J207" s="54"/>
      <c r="K207" s="55" t="s">
        <v>470</v>
      </c>
      <c r="L207" s="55"/>
      <c r="M207" s="55"/>
      <c r="N207" s="55"/>
      <c r="O207" s="54"/>
      <c r="P207" s="55"/>
      <c r="Q207" s="54"/>
      <c r="R207" s="10" t="s">
        <v>505</v>
      </c>
      <c r="S207" s="14"/>
    </row>
    <row r="208" s="2" customFormat="1" ht="27" customHeight="1" spans="1:19">
      <c r="A208" s="59">
        <v>3101155062</v>
      </c>
      <c r="B208" s="40" t="s">
        <v>479</v>
      </c>
      <c r="C208" s="41"/>
      <c r="D208" s="41" t="s">
        <v>26</v>
      </c>
      <c r="E208" s="10"/>
      <c r="F208" s="10"/>
      <c r="G208" s="94">
        <v>167400</v>
      </c>
      <c r="H208" s="94">
        <v>190000</v>
      </c>
      <c r="I208" s="11"/>
      <c r="J208" s="54"/>
      <c r="K208" s="55" t="s">
        <v>470</v>
      </c>
      <c r="L208" s="55"/>
      <c r="M208" s="55"/>
      <c r="N208" s="55"/>
      <c r="O208" s="54"/>
      <c r="P208" s="55"/>
      <c r="Q208" s="54"/>
      <c r="R208" s="10" t="s">
        <v>639</v>
      </c>
      <c r="S208" s="14"/>
    </row>
  </sheetData>
  <mergeCells count="21">
    <mergeCell ref="A1:S1"/>
    <mergeCell ref="E2:F2"/>
    <mergeCell ref="G2:S2"/>
    <mergeCell ref="G3:J3"/>
    <mergeCell ref="K3:M3"/>
    <mergeCell ref="N3:O3"/>
    <mergeCell ref="P3:Q3"/>
    <mergeCell ref="R3:S3"/>
    <mergeCell ref="K48:Q48"/>
    <mergeCell ref="K118:M118"/>
    <mergeCell ref="K203:Q203"/>
    <mergeCell ref="K204:Q204"/>
    <mergeCell ref="K205:Q205"/>
    <mergeCell ref="K206:Q206"/>
    <mergeCell ref="K207:Q207"/>
    <mergeCell ref="K208:Q208"/>
    <mergeCell ref="A2:A4"/>
    <mergeCell ref="D2:D4"/>
    <mergeCell ref="E3:E4"/>
    <mergeCell ref="F3:F4"/>
    <mergeCell ref="B2:C3"/>
  </mergeCells>
  <conditionalFormatting sqref="B73">
    <cfRule type="duplicateValues" dxfId="0" priority="1"/>
  </conditionalFormatting>
  <conditionalFormatting sqref="B100">
    <cfRule type="duplicateValues" dxfId="0" priority="2"/>
  </conditionalFormatting>
  <pageMargins left="0.156944444444444" right="0.156944444444444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Steven</cp:lastModifiedBy>
  <dcterms:created xsi:type="dcterms:W3CDTF">2023-05-12T11:15:00Z</dcterms:created>
  <dcterms:modified xsi:type="dcterms:W3CDTF">2025-04-07T01:18:50Z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8B29CFAE72254A818868DA3261BBABD0_13</vt:lpwstr>
  </property>
</Properties>
</file>